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885" windowWidth="11115" windowHeight="4590" tabRatio="849" activeTab="1"/>
  </bookViews>
  <sheets>
    <sheet name=" Норм прил2 " sheetId="1" r:id="rId1"/>
    <sheet name="3 прил" sheetId="2" r:id="rId2"/>
    <sheet name="Прил №4 админ" sheetId="3" r:id="rId3"/>
  </sheets>
  <definedNames>
    <definedName name="_xlnm.Print_Area" localSheetId="0">' Норм прил2 '!$A$1:$D$58</definedName>
    <definedName name="_xlnm.Print_Area" localSheetId="1">'3 прил'!$A$1:$E$109</definedName>
    <definedName name="_xlnm.Print_Area" localSheetId="2">'Прил №4 админ'!$A$1:$C$72</definedName>
  </definedNames>
  <calcPr fullCalcOnLoad="1"/>
</workbook>
</file>

<file path=xl/sharedStrings.xml><?xml version="1.0" encoding="utf-8"?>
<sst xmlns="http://schemas.openxmlformats.org/spreadsheetml/2006/main" count="429" uniqueCount="355">
  <si>
    <t>202 03007 05 0000 151</t>
  </si>
  <si>
    <t>202 04025  05 0000 151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</si>
  <si>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</si>
  <si>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</si>
  <si>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Налог на рекламу, мобилизуемый на территориях муниципальных районов </t>
  </si>
  <si>
    <t xml:space="preserve"> ДОХОДЫ ОТ ИСПОЛЬЗОВАНИЯ  ИМУЩЕСТВА, НАХОДЯЩЕГОСЯ В ГОСУДАРСТВЕННОЙ И МУНИЦИПАЛЬНОЙ СОБСТВЕННОСТИ</t>
  </si>
  <si>
    <t>Налог с продаж</t>
  </si>
  <si>
    <t>202 03001 05 0000 151</t>
  </si>
  <si>
    <t>000          Иные доходы муниципального района, администрирование которых может осуществляться главными администраторами доходов в пределах их компетенции</t>
  </si>
  <si>
    <t>Доходы от продажи земельных участков , государственная собственность  на которые не разграничена и которые расположены в границах межселенных территорий муниципальных районов</t>
  </si>
  <si>
    <t>Код бюджетной классификации</t>
  </si>
  <si>
    <t>Наименование главного администратора доходов местного  бюджета</t>
  </si>
  <si>
    <t>Главадминистратор доходов</t>
  </si>
  <si>
    <t>доходов местного бюджета</t>
  </si>
  <si>
    <t>1 11 02033 05 0000 120</t>
  </si>
  <si>
    <t>1 11 02085 05 0000 120</t>
  </si>
  <si>
    <t>1 11 05025 05 0000 120</t>
  </si>
  <si>
    <t>1 11 07015 05 0000 120</t>
  </si>
  <si>
    <t>1 11 08050 05 0000 120</t>
  </si>
  <si>
    <t>1 11 09035 05 0000 120</t>
  </si>
  <si>
    <t>1 11 09045 05 0000 120</t>
  </si>
  <si>
    <t>Средства от распоряжения и реализации конфискованного и иного имущества, обращенного в доходы муниципальных районов( 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</si>
  <si>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районов( в части реализации материальных запасов по указанному имуществу)</t>
  </si>
  <si>
    <t>1 17 01050 05 0000 180</t>
  </si>
  <si>
    <t>1 17 05050 05 0000 180</t>
  </si>
  <si>
    <t>202 01001 05 0000 151</t>
  </si>
  <si>
    <t>Дотации бюджетам муниципальных районов на выравнивание бюджетной обеспеченности</t>
  </si>
  <si>
    <t>202 01003 05 0000 151</t>
  </si>
  <si>
    <t>Дотации бюджетам муниципальных районов на поддержку мер по обеспечению сбалансированности бюджетов</t>
  </si>
  <si>
    <t>202 02999 05 0000 151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</si>
  <si>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</si>
  <si>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</si>
  <si>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202 03002 05 0000 151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</si>
  <si>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</si>
  <si>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202 03013 05 0000 151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</si>
  <si>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</si>
  <si>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202 03021 05 0000 151</t>
  </si>
  <si>
    <t>202 03022 05 0000 151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</si>
  <si>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</si>
  <si>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</si>
  <si>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</si>
  <si>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</si>
  <si>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</si>
  <si>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202 09024 05 0000 151</t>
  </si>
  <si>
    <t>202 03029 05 0000 151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</si>
  <si>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</si>
  <si>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202 03033 05 0000 151</t>
  </si>
  <si>
    <t>Субвенции бюджетам муниципальных  районов на оздоровление детей</t>
  </si>
  <si>
    <t>202 03999 05 0000 151</t>
  </si>
  <si>
    <t>Прочие субвенции бюджетам муниципальных районов</t>
  </si>
  <si>
    <t>202 04012 05 0000 151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</si>
  <si>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</si>
  <si>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202 02088 05 0001 151</t>
  </si>
  <si>
    <t>2 08 05000 05 0000 180</t>
  </si>
  <si>
    <t>Прочие безвозмездные поступления в бюджеты муниципальных районов от бюджетов субъектов Российской Федерации</t>
  </si>
  <si>
    <t>0 00</t>
  </si>
  <si>
    <t>Доходы от размещения временно свободных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</si>
  <si>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</si>
  <si>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</si>
  <si>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квартир, находящихся в собственности муниципальных районов</t>
  </si>
  <si>
    <t>Доходы от продажи нематериальных активов, находящихся в собственности муниципальных районов</t>
  </si>
  <si>
    <t>Невыясненные поступления,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</si>
  <si>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</si>
  <si>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(в процентах)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</si>
  <si>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</si>
  <si>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</si>
  <si>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1 11 05035 05 0000 120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</si>
  <si>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</si>
  <si>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Доходы от эксплуатации и использования имущества автомобильных дорог, находящихся в собственности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</si>
  <si>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</si>
  <si>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</si>
  <si>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202 04029 05 0000 1 51</t>
  </si>
  <si>
    <t>в том числе</t>
  </si>
  <si>
    <t xml:space="preserve">                          НАИМЕНОВАНИЕ ДОХОДА</t>
  </si>
  <si>
    <t>Земельный налог (по обязательствам, возникшим до 1 января 2006 года), мобилизуемый на межселенных территориях</t>
  </si>
  <si>
    <t>Прочие налоги и сборы (по отмененным регинальным налогам и сборам):</t>
  </si>
  <si>
    <t>Прочие налоги и сборы (по отмененным местным налогам и сборам):</t>
  </si>
  <si>
    <t xml:space="preserve">Доходы      от      эксплуатации      и использования имущества автомобильных дорог, находящихся в  собственности муниципальных районов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</si>
  <si>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</si>
  <si>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Прочие  неналоговые   доходы  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</si>
  <si>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</si>
  <si>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</si>
  <si>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</si>
  <si>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1 14  03050 05 0000 410</t>
  </si>
  <si>
    <t>1 14  03050 05 0000 440</t>
  </si>
  <si>
    <t>1 14  04050 05 0000 420</t>
  </si>
  <si>
    <t>1 14  06013 05 0000 430</t>
  </si>
  <si>
    <t>1 14  06025 05 0000 430</t>
  </si>
  <si>
    <t>1 15  02050 05 0000 140</t>
  </si>
  <si>
    <t>1 16  90050 05 0000 140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</si>
  <si>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</si>
  <si>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</si>
  <si>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Прочие местные налоги и сборы, мобилизуемые на территориях муниципальных районов</t>
  </si>
  <si>
    <t>1 14 01050 05 0000 410</t>
  </si>
  <si>
    <t>Межбюджетные трансферты, передаваемые бюджетам муниципалных районов на комплектование книжных фондов библиотек муниципальных образований</t>
  </si>
  <si>
    <t>Администрация Пий-Хемского кожууна</t>
  </si>
  <si>
    <t>Финансовое  Управление  Администрации Пий-Хемского кожууна</t>
  </si>
  <si>
    <t>2 19 05000 05 0000 151</t>
  </si>
  <si>
    <t>Приложение № 3</t>
  </si>
  <si>
    <t>ОБЪЕМ</t>
  </si>
  <si>
    <t>Наименование доходов</t>
  </si>
  <si>
    <t>1 00 00000 00 0000 000</t>
  </si>
  <si>
    <t>1 01 00000 00 0000 000</t>
  </si>
  <si>
    <t>1 05 00000 00 0000 000</t>
  </si>
  <si>
    <t>Налоги на совокупный доход</t>
  </si>
  <si>
    <t>Единый налог на  вмененный доход  для отдельных видов деятельности</t>
  </si>
  <si>
    <t>Единый сельскохозяйственный налог</t>
  </si>
  <si>
    <t>1 06 00000 00 0000 110</t>
  </si>
  <si>
    <t>Налоги на имущество</t>
  </si>
  <si>
    <t>1 06 04011 02 0000 110</t>
  </si>
  <si>
    <t>Транспортный налог с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</si>
  <si>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</si>
  <si>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</si>
  <si>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Государственная пошлина</t>
  </si>
  <si>
    <t>1 08 03010 01 0000 110</t>
  </si>
  <si>
    <t>1 08 07140 01 0000 110</t>
  </si>
  <si>
    <t>Государственная пошлина за государственную регистрацию транспортных средств</t>
  </si>
  <si>
    <t>НЕНАЛОГОВЫЕ ДОХОДЫ</t>
  </si>
  <si>
    <t>1 11 00000 00 0000 000</t>
  </si>
  <si>
    <t>1 12 00000 00 0000 000</t>
  </si>
  <si>
    <t>1 16 00000 00 0000 000</t>
  </si>
  <si>
    <t>1 16 06000 01 0000 140</t>
  </si>
  <si>
    <t>1 16 28000 01 0000 140</t>
  </si>
  <si>
    <t>1 16 90050 05 0000 140</t>
  </si>
  <si>
    <t>Итого налоговых и неналоговых доходов</t>
  </si>
  <si>
    <t xml:space="preserve"> 200 00000 00 0000 000</t>
  </si>
  <si>
    <t xml:space="preserve">БЕЗВОЗМЕЗДНЫЕ ПОСТУПЛЕНИЯ </t>
  </si>
  <si>
    <t xml:space="preserve"> 202 01001 05 0000 151</t>
  </si>
  <si>
    <t>Субвенции от других бюджетов бюджетной системы РФ</t>
  </si>
  <si>
    <t>Субвенции на реализацию Закона РТ "О предоставлении органам местного самоуправления мунициппальных районов и городских округов на территории РТ субвенций на реализацию основных общеобразовательных программ в области общего образования"</t>
  </si>
  <si>
    <t>202 03027 05 0000151</t>
  </si>
  <si>
    <t>Субвенции на реализацию Закона РТ "О наделении органов местного самоуправления муниципальных районов и городских округов отдельными госудаоственными полномочиями РТ по предоставлению мер государственного обеспечения и социальной поддержки дете-сирот и детей, оставшихся без попечения родителей"</t>
  </si>
  <si>
    <t>Субвенции на содержание детей в приемных семьях и оплата труда приемных родителей</t>
  </si>
  <si>
    <t>Субвенции на реализацию Закона РТ "О мерах социальной поддержки ветеранов труда и Великой Отечекственной войны, проработавших в тылу в период с 22 июня 1941 года по май 1945 года не менее шести месяцев, исключая период работы на временно оккупированных территориях СССР, либо лиц награжденных орденами и медалями СССР за самоотверженный труд в период Великой Отечественной войны"</t>
  </si>
  <si>
    <t>Субвенции на оплату жилищно-коммунальных услуг отдельным категориям граждан</t>
  </si>
  <si>
    <t>Субвенции на реализацию Закона РТ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РТ за счет республиканского бюджета РТ"</t>
  </si>
  <si>
    <t>20203015050000151</t>
  </si>
  <si>
    <t>Субвенции на осуществдение полномочий по первичному воинскому учету на территориях, где отсутствуют военные комиссариаты</t>
  </si>
  <si>
    <t>Субвенции бюджета  муниципальных районов на обеспечение равной доступности услуг общественного транспорта на территории соотвтетствующего субъекта РФ для отдельных категорий граждан, оказание мер социальной поддержки которых относится к ведению РФ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</si>
  <si>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</si>
  <si>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"О порядке назначения и выплаты ежемесячного пособия на ребенка"</t>
  </si>
  <si>
    <t>Субвенции бюджетам муниципальных районов на предоставление гражданам субсидий на оплату жилищного помещения и коммунальных услуг</t>
  </si>
  <si>
    <t>Субвенции на компенсацию части родительской платы за содержание ребенка в муниципальных учреждениях, реализующих основную общеобразовательную программу дошкольного образования</t>
  </si>
  <si>
    <t>Субсидии от других бюджетов бюджетной системы РФ</t>
  </si>
  <si>
    <t>20202999050000151</t>
  </si>
  <si>
    <t xml:space="preserve">Иные межбюджетные трансферты  </t>
  </si>
  <si>
    <t>20204025050000151</t>
  </si>
  <si>
    <t>Межбюджетные трансферты на комплектование книжных фондов библиотек муниципальных образований</t>
  </si>
  <si>
    <t>ИТОГО ДОХОДОВ</t>
  </si>
  <si>
    <t xml:space="preserve"> 1 13 00000 00 0000 000</t>
  </si>
  <si>
    <t>Субвенции бюджетам муниципальных районов на оздоровление детей</t>
  </si>
  <si>
    <t>203 03022 05 0000 151</t>
  </si>
  <si>
    <t xml:space="preserve">Субвенции на осуществление переданных полномочий по административной комиссии </t>
  </si>
  <si>
    <t>203 03024 05 0000 151</t>
  </si>
  <si>
    <t>Субвенции работникам образовательных учреждений, работающих в сельской местности</t>
  </si>
  <si>
    <t>203 03078 05 0000  151</t>
  </si>
  <si>
    <t>1 11 05013 05 0000 120</t>
  </si>
  <si>
    <t>1 11 05013 10 0000 120</t>
  </si>
  <si>
    <t xml:space="preserve"> 1 13 01995 05 0000 130</t>
  </si>
  <si>
    <t>Прочие доходы от оказания платных услуг (работ) получателями средств  бюджетов муниципальных районов</t>
  </si>
  <si>
    <t xml:space="preserve"> 1 13 02995 05 0000 130</t>
  </si>
  <si>
    <t>Прочие доходы от компенсации затрат бюджетов муниципальных районов</t>
  </si>
  <si>
    <t xml:space="preserve"> 1 14 02052 05 0000 410</t>
  </si>
  <si>
    <t xml:space="preserve"> 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</si>
  <si>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</si>
  <si>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1 14 02053 05 0000 410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</si>
  <si>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</si>
  <si>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1 14  06013 10 0000 430</t>
  </si>
  <si>
    <t>2 18  05010 05 0000 151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</si>
  <si>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</si>
  <si>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 xml:space="preserve"> 1 14 02053 05 0000 440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</si>
  <si>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</si>
  <si>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1 16 23052 05 0000 140</t>
  </si>
  <si>
    <t>202 04034 05 0001 1 51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</si>
  <si>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</si>
  <si>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Субвенции бюджетам муниципальных районов на  ежемесячное денежное вознаграждение за классное руководство</t>
  </si>
  <si>
    <t>Возврат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</si>
  <si>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</si>
  <si>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Субвенции бюджетам муниципальных районов на модернизацию региональных систем общего образования</t>
  </si>
  <si>
    <t>20204029050000151</t>
  </si>
  <si>
    <t>Межбюджетные трансферты на реализацию дополнительных мероприятий, направленных на снижение напряженности на рынке труда</t>
  </si>
  <si>
    <t>20204999050000151</t>
  </si>
  <si>
    <t>Прочие межбюджетные трансферты, поступающие в бюджеты муниципальных районов</t>
  </si>
  <si>
    <t xml:space="preserve"> 202 03000 00 0000 000</t>
  </si>
  <si>
    <t>21805010050000151</t>
  </si>
  <si>
    <t xml:space="preserve"> 202 02000 00 0000 000</t>
  </si>
  <si>
    <t>1 14 00000 00 0000 000</t>
  </si>
  <si>
    <t>ШТРАФЫ, САНКЦИИ, ВОЗМЕЩЕНИЕ УЩЕРБА</t>
  </si>
  <si>
    <t>1 17 00000 00 0000 180</t>
  </si>
  <si>
    <t>Прочие неналоговые доходы</t>
  </si>
  <si>
    <t xml:space="preserve"> 2 02 01000 00 0000 151</t>
  </si>
  <si>
    <t>Дотации от других бюджетов бюджетной системы</t>
  </si>
  <si>
    <t>Субвенции бюджетам муниципальных районов по расчету предоставления субсидий гражданам</t>
  </si>
  <si>
    <t>Субвенции на реализацию Закона РТ "О погребении и похоронном деле в РТ"</t>
  </si>
  <si>
    <t>20202041050000151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</si>
  <si>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</si>
  <si>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</si>
  <si>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Субсидии на долевое финансирование подготовки документов территориального планирования</t>
  </si>
  <si>
    <t>Приложение№ 2 к решению</t>
  </si>
  <si>
    <t>Хурала представителей Пий-Хемского кожууна</t>
  </si>
  <si>
    <t>Приложение № 4 к решению</t>
  </si>
  <si>
    <t>202 04999 05 0000  151</t>
  </si>
  <si>
    <t xml:space="preserve"> Прочие межбюджетные трансферты, передаваемые бюджетам муниципальных районов</t>
  </si>
  <si>
    <t>1 16 25030 01 0000 140</t>
  </si>
  <si>
    <t>1 05 04020 02 0000 110</t>
  </si>
  <si>
    <t>"О  бюджете муниципального района Пий-Хемский кожуун Республики Тыва</t>
  </si>
  <si>
    <t>1 16 25060 01 0000 140</t>
  </si>
  <si>
    <t>202 02041 05 0000 151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</si>
  <si>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</si>
  <si>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</si>
  <si>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доставки)</t>
  </si>
  <si>
    <t>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</t>
  </si>
  <si>
    <t>тыс.руб.</t>
  </si>
  <si>
    <t xml:space="preserve">Код дохода по бюджетной классификации </t>
  </si>
  <si>
    <t>Налог на прибыль, доходы</t>
  </si>
  <si>
    <t>1 08 00000 00 0000 000</t>
  </si>
  <si>
    <t xml:space="preserve">Доходы от использования имущества, находящегося в государственной и муниципальной собственности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</si>
  <si>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</si>
  <si>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</si>
  <si>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</si>
  <si>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</si>
  <si>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</si>
  <si>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</si>
  <si>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</si>
  <si>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</si>
  <si>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</si>
  <si>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</si>
  <si>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</si>
  <si>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Средства самообложения граждан, зачисляемые в бюджеты муниципальных районов</t>
  </si>
  <si>
    <t>1 16 25050 01 0000 140</t>
  </si>
  <si>
    <t>1 16 43000 01 0000 140</t>
  </si>
  <si>
    <t>НАЛОГИ НА ТОВАРЫ (РАБОТЫ, УСЛУГИ), РЕАЛИЗУЕМЫЕ НА ТЕРРИТОРИИ РОССИЙСКОЙ ФЕДЕРАЦИИ</t>
  </si>
  <si>
    <t>1 03 00000 00 0000 110</t>
  </si>
  <si>
    <t>НАЛОГОВЫЕ  ДОХОДЫ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</si>
  <si>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</si>
  <si>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</si>
  <si>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</si>
  <si>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202 03122 05 0000 151</t>
  </si>
  <si>
    <t>20204000000000151</t>
  </si>
  <si>
    <t>202 04041 05 0000  151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</si>
  <si>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</si>
  <si>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202 03122 05 0000  151</t>
  </si>
  <si>
    <t>202 03015 05 0000  151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</si>
  <si>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</si>
  <si>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</si>
  <si>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</si>
  <si>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1 14  06013 13 0000 430</t>
  </si>
  <si>
    <t>Доходы от продажи земельных участков , государственная собственность  на которые не разграничена и которые расположены в границах городских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</si>
  <si>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</si>
  <si>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размещения временно свободных средств бюджетов сельских поселений</t>
  </si>
  <si>
    <t>Доходы от эксплуатации и использования имущества автомобильных дорог, находящихся в собственности сельских  поселений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</si>
  <si>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</si>
  <si>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</si>
  <si>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</si>
  <si>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</si>
  <si>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</si>
  <si>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Земельный налог (по обязательствам, возникшим до 1 января 2006 года), мобилизуемый на территориях городских поселений</t>
  </si>
  <si>
    <t>Доходы от эксплуатации и использования имущества автомобильных дорог, находящихся в собственности городских поселений</t>
  </si>
  <si>
    <t>Доходы от размещения временно свободных средств бюджетов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</si>
  <si>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</si>
  <si>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</si>
  <si>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</si>
  <si>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</si>
  <si>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</si>
  <si>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Средства от распоряжения и реализации конфискованного и иного имущества, обращенного в доходы сельских 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</si>
  <si>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</si>
  <si>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</si>
  <si>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</si>
  <si>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АДМИНИСТРАТИВНЫЕ ПЛАТЕЖИ И СБОРЫ</t>
  </si>
  <si>
    <t>Платежи, взимаемые органами местного самоуправления (организациями) сельских  поселений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</si>
  <si>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</si>
  <si>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</si>
  <si>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</si>
  <si>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</si>
  <si>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</si>
  <si>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</si>
  <si>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</si>
  <si>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</si>
  <si>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</si>
  <si>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Средства самообложения граждан, зачисляемые в бюджеты сельских поселений</t>
  </si>
  <si>
    <t>Прочие  неналоговые   доходы   бюджетов сельских поселений</t>
  </si>
  <si>
    <t>Прочие  неналоговые   доходы   бюджетов городских поселений</t>
  </si>
  <si>
    <t>Средства самообложения граждан, зачисляемые в бюджеты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</si>
  <si>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</si>
  <si>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</si>
  <si>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</si>
  <si>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Бюджеты сельских поселений</t>
  </si>
  <si>
    <t>Бюджеты городских поселений</t>
  </si>
  <si>
    <t>Бюджет муниципального района</t>
  </si>
  <si>
    <r>
      <t>П</t>
    </r>
    <r>
      <rPr>
        <b/>
        <sz val="12"/>
        <color indexed="10"/>
        <rFont val="Times New Roman"/>
        <family val="1"/>
      </rPr>
      <t xml:space="preserve">еречень главных администраторов доходов кожуунного бюджета - органов местного самоуправления  Пий-Хемского кожууна </t>
    </r>
  </si>
  <si>
    <t xml:space="preserve">Межбюджетные трансферты, передаваемые бюджетам муниципальных районов на реализацию дополнительных мероприятий в сфере занятости населения </t>
  </si>
  <si>
    <t xml:space="preserve">на 2016 год "   </t>
  </si>
  <si>
    <t xml:space="preserve">Нормативы распределения доходов между местным бюджетом  Пий-Хемского кожууна и бюджетами поселений  на 2016 год </t>
  </si>
  <si>
    <t>поступлений  доходов по основным источникам в 2016 году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</si>
  <si>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</si>
  <si>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</si>
  <si>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202 03 007 05 0000 151</t>
  </si>
  <si>
    <t>Субвенции бюджетам муниципальных районов на проведение Всероссийской сельскохозяйственной переписи в 2016 году</t>
  </si>
  <si>
    <t>2 02 03121 02 0000 151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</si>
  <si>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</si>
  <si>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2 02 04041 05 0000 151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</si>
  <si>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</si>
  <si>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Земельный налог с организаций, обладающих земельным участком, расположенным в границах межселенных территорий</t>
  </si>
  <si>
    <t>1 06 06033 05 0000 110</t>
  </si>
  <si>
    <t>1 14 06013 05 0000 430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</si>
  <si>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</si>
  <si>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</si>
  <si>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Утвержденный план на 2016 год</t>
  </si>
  <si>
    <t>Субсидии на выполнение мероприятий государственной программы Республики Тыва "Доступная среда на 2016-2020 годы"</t>
  </si>
  <si>
    <t>20202215050000151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</si>
  <si>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</si>
  <si>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202 04118 05 0000  151</t>
  </si>
  <si>
    <t>Межбюджетные трансферты, передаваемые бюджетам муниципальных районов на финансовое обеспечение мероприятий, связанных с отдыхом и оздоровлением детей, находящихся в трудной жизненной ситуации</t>
  </si>
  <si>
    <t>202 04034 05 0001  151</t>
  </si>
  <si>
    <t>202 02215 05 0000 151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</si>
  <si>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</si>
  <si>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</si>
  <si>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</si>
  <si>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</si>
  <si>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</si>
  <si>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</si>
  <si>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</si>
  <si>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</si>
  <si>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</si>
  <si>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</si>
  <si>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решению Хурала представителей Пий-Хемского кожууна "О  внесении изменений в бюджет муниципального района Пий-Хемский кожуун Республики Тыва на 2016 год            № __ от ___ декабря 2016 года</t>
  </si>
  <si>
    <t>№ ___ от __ декабря 2016 года</t>
  </si>
  <si>
    <t>№___ от ___ декабря 2016 года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</si>
  <si>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</si>
  <si>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</si>
  <si>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</si>
  <si>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</si>
  <si>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</si>
  <si>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</si>
  <si>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</si>
  <si>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1 12 01010 01 6000 120</t>
  </si>
  <si>
    <t xml:space="preserve">Плата за выбросы загрязняющих веществ в атмосферный воздух стационарными объектами 
</t>
  </si>
  <si>
    <t>1 12 01040 01 6000 120</t>
  </si>
  <si>
    <t>Плата за размещение отходов производства и потребления</t>
  </si>
  <si>
    <t>1 12 01020 01 6000 120</t>
  </si>
  <si>
    <t>Плата за выбросы загрязняющих веществ в атмосферный воздух передвижными объектами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</si>
  <si>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</si>
  <si>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</si>
  <si>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</si>
  <si>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</si>
  <si>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</si>
  <si>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факт за 2016 год</t>
  </si>
  <si>
    <t>% выполнения</t>
  </si>
  <si>
    <t>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</si>
  <si>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</si>
  <si>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</si>
  <si>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</si>
  <si>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1 12 01050 01 6000 120</t>
  </si>
  <si>
    <t>1 14 06013 10 0000 430</t>
  </si>
  <si>
    <t xml:space="preserve">Плата за иные виды негативного воздействия на окружающую среду 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</si>
</sst>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F800]dddd\,\ mmmm\ dd\,\ yyyy"/>
    <numFmt numFmtId="169" formatCode="#,##0_ ;[Red]\-#,##0\ "/>
    <numFmt numFmtId="170" formatCode="#,##0.0_ ;[Red]\-#,##0.0\ "/>
    <numFmt numFmtId="171" formatCode="0.0"/>
    <numFmt numFmtId="172" formatCode="#,##0.00_ ;[Red]\-#,##0.00\ 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[$-419]d\ mmm;@"/>
    <numFmt numFmtId="185" formatCode="_(* #,##0.0_);_(* \(#,##0.0\);_(* &quot;-&quot;??_);_(@_)"/>
    <numFmt numFmtId="186" formatCode="_(* #,##0_);_(* \(#,##0\);_(* &quot;-&quot;??_);_(@_)"/>
    <numFmt numFmtId="187" formatCode="000000"/>
    <numFmt numFmtId="188" formatCode="0.000"/>
    <numFmt numFmtId="189" formatCode="#,##0.000_ ;[Red]\-#,##0.000\ 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0.0000"/>
    <numFmt numFmtId="199" formatCode="#,##0.0;[Red]#,##0.0"/>
    <numFmt numFmtId="200" formatCode="0.0;[Red]0.0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;[Red]#,##0.00"/>
    <numFmt numFmtId="205" formatCode="#,##0.000;[Red]#,##0.000"/>
    <numFmt numFmtId="206" formatCode="#,##0;[Red]#,##0"/>
    <numFmt numFmtId="207" formatCode="_-* #,##0_р_._-;\-* #,##0_р_._-;_-* &quot;-&quot;??_р_._-;_-@_-"/>
    <numFmt numFmtId="208" formatCode="_-* #,##0.0_р_._-;\-* #,##0.0_р_._-;_-* &quot;-&quot;?_р_._-;_-@_-"/>
    <numFmt numFmtId="209" formatCode="#,##0.0_ ;\-#,##0.0\ "/>
    <numFmt numFmtId="210" formatCode="#,##0_ ;\-#,##0\ "/>
    <numFmt numFmtId="211" formatCode="0_ ;\-0\ "/>
    <numFmt numFmtId="212" formatCode="0.000000"/>
    <numFmt numFmtId="213" formatCode="0.00000"/>
    <numFmt numFmtId="214" formatCode="_-* #,##0.0_р_._-;\-* #,##0.0_р_._-;_-* &quot;-&quot;??_р_._-;_-@_-"/>
    <numFmt numFmtId="215" formatCode="#,##0.000"/>
  </numFmts>
  <fonts count="5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0"/>
      <name val="Courier New"/>
      <family val="3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name val="Courier New"/>
      <family val="3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55" applyFont="1" applyFill="1" applyBorder="1" applyAlignment="1">
      <alignment wrapText="1"/>
      <protection/>
    </xf>
    <xf numFmtId="0" fontId="3" fillId="0" borderId="0" xfId="55" applyFont="1" applyFill="1" applyBorder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4" applyFont="1" applyFill="1" applyBorder="1">
      <alignment/>
      <protection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vertical="center" shrinkToFit="1"/>
    </xf>
    <xf numFmtId="168" fontId="3" fillId="0" borderId="0" xfId="55" applyNumberFormat="1" applyFont="1" applyFill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wrapText="1"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top" wrapText="1"/>
      <protection/>
    </xf>
    <xf numFmtId="0" fontId="8" fillId="0" borderId="10" xfId="55" applyFont="1" applyFill="1" applyBorder="1" applyAlignment="1">
      <alignment horizontal="center" vertical="top" wrapText="1"/>
      <protection/>
    </xf>
    <xf numFmtId="3" fontId="1" fillId="0" borderId="10" xfId="55" applyNumberFormat="1" applyFont="1" applyFill="1" applyBorder="1" applyAlignment="1">
      <alignment horizontal="center" vertical="top" wrapText="1"/>
      <protection/>
    </xf>
    <xf numFmtId="170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170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9" fontId="1" fillId="0" borderId="10" xfId="55" applyNumberFormat="1" applyFont="1" applyFill="1" applyBorder="1" applyAlignment="1">
      <alignment horizontal="center" vertical="top" wrapText="1"/>
      <protection/>
    </xf>
    <xf numFmtId="49" fontId="8" fillId="0" borderId="10" xfId="55" applyNumberFormat="1" applyFont="1" applyFill="1" applyBorder="1" applyAlignment="1">
      <alignment horizontal="center" vertical="top" wrapText="1"/>
      <protection/>
    </xf>
    <xf numFmtId="49" fontId="2" fillId="0" borderId="10" xfId="55" applyNumberFormat="1" applyFont="1" applyFill="1" applyBorder="1" applyAlignment="1">
      <alignment horizontal="center" vertical="top" wrapText="1"/>
      <protection/>
    </xf>
    <xf numFmtId="49" fontId="3" fillId="0" borderId="10" xfId="55" applyNumberFormat="1" applyFont="1" applyFill="1" applyBorder="1" applyAlignment="1">
      <alignment horizontal="center" vertical="top" wrapText="1"/>
      <protection/>
    </xf>
    <xf numFmtId="0" fontId="2" fillId="0" borderId="10" xfId="55" applyFont="1" applyFill="1" applyBorder="1" applyAlignment="1">
      <alignment wrapText="1"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0" fontId="2" fillId="0" borderId="0" xfId="55" applyFont="1" applyFill="1" applyBorder="1" applyAlignment="1">
      <alignment vertical="center"/>
      <protection/>
    </xf>
    <xf numFmtId="170" fontId="2" fillId="0" borderId="0" xfId="55" applyNumberFormat="1" applyFont="1" applyFill="1" applyBorder="1" applyAlignment="1">
      <alignment vertical="center"/>
      <protection/>
    </xf>
    <xf numFmtId="0" fontId="15" fillId="0" borderId="10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vertical="justify" wrapText="1"/>
    </xf>
    <xf numFmtId="0" fontId="1" fillId="0" borderId="11" xfId="0" applyFont="1" applyBorder="1" applyAlignment="1">
      <alignment vertical="justify" wrapText="1"/>
    </xf>
    <xf numFmtId="0" fontId="20" fillId="0" borderId="17" xfId="0" applyFont="1" applyBorder="1" applyAlignment="1">
      <alignment vertical="justify" wrapText="1"/>
    </xf>
    <xf numFmtId="0" fontId="1" fillId="0" borderId="18" xfId="0" applyFont="1" applyBorder="1" applyAlignment="1">
      <alignment vertical="justify" wrapText="1"/>
    </xf>
    <xf numFmtId="0" fontId="1" fillId="0" borderId="19" xfId="0" applyFont="1" applyBorder="1" applyAlignment="1">
      <alignment vertical="justify" wrapText="1"/>
    </xf>
    <xf numFmtId="0" fontId="1" fillId="0" borderId="20" xfId="0" applyFont="1" applyBorder="1" applyAlignment="1">
      <alignment vertical="justify" wrapText="1"/>
    </xf>
    <xf numFmtId="0" fontId="1" fillId="0" borderId="19" xfId="0" applyFont="1" applyBorder="1" applyAlignment="1">
      <alignment vertical="justify"/>
    </xf>
    <xf numFmtId="0" fontId="1" fillId="0" borderId="20" xfId="0" applyFont="1" applyBorder="1" applyAlignment="1">
      <alignment vertical="justify"/>
    </xf>
    <xf numFmtId="0" fontId="1" fillId="0" borderId="21" xfId="0" applyFont="1" applyBorder="1" applyAlignment="1">
      <alignment vertical="justify" wrapText="1"/>
    </xf>
    <xf numFmtId="0" fontId="1" fillId="0" borderId="20" xfId="0" applyFont="1" applyFill="1" applyBorder="1" applyAlignment="1">
      <alignment vertical="justify" wrapText="1"/>
    </xf>
    <xf numFmtId="0" fontId="17" fillId="0" borderId="20" xfId="0" applyFont="1" applyBorder="1" applyAlignment="1">
      <alignment vertical="justify" wrapText="1"/>
    </xf>
    <xf numFmtId="0" fontId="12" fillId="0" borderId="19" xfId="0" applyFont="1" applyBorder="1" applyAlignment="1">
      <alignment vertical="justify" wrapText="1"/>
    </xf>
    <xf numFmtId="3" fontId="12" fillId="0" borderId="19" xfId="0" applyNumberFormat="1" applyFont="1" applyBorder="1" applyAlignment="1">
      <alignment vertical="justify" wrapText="1"/>
    </xf>
    <xf numFmtId="3" fontId="12" fillId="0" borderId="19" xfId="0" applyNumberFormat="1" applyFont="1" applyBorder="1" applyAlignment="1">
      <alignment vertical="justify"/>
    </xf>
    <xf numFmtId="0" fontId="1" fillId="0" borderId="22" xfId="0" applyFont="1" applyBorder="1" applyAlignment="1">
      <alignment vertical="justify" wrapText="1"/>
    </xf>
    <xf numFmtId="0" fontId="12" fillId="0" borderId="21" xfId="0" applyFont="1" applyFill="1" applyBorder="1" applyAlignment="1">
      <alignment vertical="justify" wrapText="1"/>
    </xf>
    <xf numFmtId="0" fontId="12" fillId="0" borderId="23" xfId="0" applyFont="1" applyFill="1" applyBorder="1" applyAlignment="1">
      <alignment vertical="justify" wrapText="1"/>
    </xf>
    <xf numFmtId="0" fontId="1" fillId="0" borderId="24" xfId="0" applyFont="1" applyBorder="1" applyAlignment="1">
      <alignment vertical="justify" wrapText="1"/>
    </xf>
    <xf numFmtId="0" fontId="1" fillId="0" borderId="24" xfId="0" applyFont="1" applyBorder="1" applyAlignment="1">
      <alignment vertical="justify"/>
    </xf>
    <xf numFmtId="0" fontId="18" fillId="0" borderId="19" xfId="0" applyFont="1" applyBorder="1" applyAlignment="1">
      <alignment vertical="justify" wrapText="1"/>
    </xf>
    <xf numFmtId="0" fontId="17" fillId="0" borderId="19" xfId="0" applyFont="1" applyBorder="1" applyAlignment="1">
      <alignment vertical="justify" wrapText="1"/>
    </xf>
    <xf numFmtId="0" fontId="18" fillId="0" borderId="23" xfId="0" applyFont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25" xfId="0" applyFont="1" applyBorder="1" applyAlignment="1">
      <alignment horizontal="justify" vertical="top" wrapText="1"/>
    </xf>
    <xf numFmtId="3" fontId="12" fillId="0" borderId="0" xfId="0" applyNumberFormat="1" applyFont="1" applyBorder="1" applyAlignment="1">
      <alignment horizontal="center" vertical="top" wrapText="1"/>
    </xf>
    <xf numFmtId="0" fontId="1" fillId="0" borderId="0" xfId="55" applyFont="1" applyFill="1" applyBorder="1" applyAlignment="1">
      <alignment horizontal="justify" wrapText="1"/>
      <protection/>
    </xf>
    <xf numFmtId="0" fontId="8" fillId="0" borderId="0" xfId="55" applyFont="1" applyFill="1" applyBorder="1" applyAlignment="1">
      <alignment horizontal="justify" wrapText="1"/>
      <protection/>
    </xf>
    <xf numFmtId="0" fontId="8" fillId="0" borderId="10" xfId="55" applyFont="1" applyFill="1" applyBorder="1" applyAlignment="1">
      <alignment horizontal="justify" wrapText="1"/>
      <protection/>
    </xf>
    <xf numFmtId="0" fontId="1" fillId="0" borderId="10" xfId="55" applyFont="1" applyFill="1" applyBorder="1" applyAlignment="1">
      <alignment horizontal="justify" vertical="top" wrapText="1"/>
      <protection/>
    </xf>
    <xf numFmtId="0" fontId="8" fillId="0" borderId="10" xfId="55" applyFont="1" applyFill="1" applyBorder="1" applyAlignment="1">
      <alignment horizontal="justify" vertical="top" wrapText="1"/>
      <protection/>
    </xf>
    <xf numFmtId="0" fontId="23" fillId="0" borderId="10" xfId="55" applyFont="1" applyFill="1" applyBorder="1" applyAlignment="1">
      <alignment horizontal="justify" vertical="top" wrapText="1"/>
      <protection/>
    </xf>
    <xf numFmtId="0" fontId="15" fillId="0" borderId="10" xfId="55" applyFont="1" applyFill="1" applyBorder="1" applyAlignment="1">
      <alignment horizontal="justify" vertical="top" wrapText="1"/>
      <protection/>
    </xf>
    <xf numFmtId="0" fontId="15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justify" vertical="top" wrapText="1"/>
    </xf>
    <xf numFmtId="0" fontId="23" fillId="0" borderId="10" xfId="0" applyNumberFormat="1" applyFont="1" applyFill="1" applyBorder="1" applyAlignment="1">
      <alignment horizontal="justify" vertical="top" wrapText="1"/>
    </xf>
    <xf numFmtId="0" fontId="1" fillId="0" borderId="10" xfId="53" applyNumberFormat="1" applyFont="1" applyFill="1" applyBorder="1" applyAlignment="1">
      <alignment horizontal="justify" vertical="top" wrapText="1"/>
      <protection/>
    </xf>
    <xf numFmtId="0" fontId="1" fillId="0" borderId="10" xfId="53" applyFont="1" applyFill="1" applyBorder="1" applyAlignment="1">
      <alignment horizontal="justify" vertical="top" wrapText="1"/>
      <protection/>
    </xf>
    <xf numFmtId="0" fontId="1" fillId="0" borderId="0" xfId="55" applyFont="1" applyFill="1" applyAlignment="1">
      <alignment horizontal="justify" wrapText="1"/>
      <protection/>
    </xf>
    <xf numFmtId="171" fontId="3" fillId="0" borderId="10" xfId="55" applyNumberFormat="1" applyFont="1" applyFill="1" applyBorder="1" applyAlignment="1">
      <alignment horizontal="center" vertical="center" wrapText="1"/>
      <protection/>
    </xf>
    <xf numFmtId="173" fontId="2" fillId="0" borderId="10" xfId="0" applyNumberFormat="1" applyFont="1" applyFill="1" applyBorder="1" applyAlignment="1">
      <alignment vertical="center" wrapText="1"/>
    </xf>
    <xf numFmtId="171" fontId="2" fillId="0" borderId="10" xfId="55" applyNumberFormat="1" applyFont="1" applyFill="1" applyBorder="1" applyAlignment="1">
      <alignment horizontal="center" vertical="center" wrapText="1"/>
      <protection/>
    </xf>
    <xf numFmtId="173" fontId="1" fillId="0" borderId="0" xfId="0" applyNumberFormat="1" applyFont="1" applyFill="1" applyAlignment="1">
      <alignment horizontal="right"/>
    </xf>
    <xf numFmtId="173" fontId="7" fillId="0" borderId="0" xfId="0" applyNumberFormat="1" applyFont="1" applyFill="1" applyBorder="1" applyAlignment="1">
      <alignment shrinkToFit="1"/>
    </xf>
    <xf numFmtId="173" fontId="3" fillId="0" borderId="0" xfId="55" applyNumberFormat="1" applyFont="1" applyFill="1" applyBorder="1" applyAlignment="1">
      <alignment horizontal="center"/>
      <protection/>
    </xf>
    <xf numFmtId="173" fontId="2" fillId="0" borderId="10" xfId="55" applyNumberFormat="1" applyFont="1" applyFill="1" applyBorder="1" applyAlignment="1">
      <alignment horizontal="center" vertical="center" wrapText="1"/>
      <protection/>
    </xf>
    <xf numFmtId="173" fontId="21" fillId="0" borderId="10" xfId="63" applyNumberFormat="1" applyFont="1" applyFill="1" applyBorder="1" applyAlignment="1">
      <alignment vertical="center" wrapText="1"/>
    </xf>
    <xf numFmtId="173" fontId="2" fillId="0" borderId="10" xfId="63" applyNumberFormat="1" applyFont="1" applyFill="1" applyBorder="1" applyAlignment="1">
      <alignment vertical="center" wrapText="1"/>
    </xf>
    <xf numFmtId="173" fontId="3" fillId="0" borderId="0" xfId="55" applyNumberFormat="1" applyFont="1" applyFill="1" applyBorder="1" applyAlignment="1">
      <alignment horizontal="center" vertical="center"/>
      <protection/>
    </xf>
    <xf numFmtId="173" fontId="2" fillId="0" borderId="0" xfId="55" applyNumberFormat="1" applyFont="1" applyFill="1" applyBorder="1" applyAlignment="1">
      <alignment horizontal="center" vertical="center"/>
      <protection/>
    </xf>
    <xf numFmtId="173" fontId="3" fillId="0" borderId="0" xfId="55" applyNumberFormat="1" applyFont="1" applyFill="1" applyAlignment="1">
      <alignment horizontal="center" vertical="center"/>
      <protection/>
    </xf>
    <xf numFmtId="173" fontId="3" fillId="0" borderId="0" xfId="55" applyNumberFormat="1" applyFont="1" applyFill="1" applyAlignment="1">
      <alignment horizontal="center"/>
      <protection/>
    </xf>
    <xf numFmtId="49" fontId="3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173" fontId="2" fillId="0" borderId="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3" fontId="12" fillId="0" borderId="26" xfId="0" applyNumberFormat="1" applyFont="1" applyBorder="1" applyAlignment="1">
      <alignment vertical="justify"/>
    </xf>
    <xf numFmtId="0" fontId="1" fillId="0" borderId="10" xfId="0" applyFont="1" applyBorder="1" applyAlignment="1">
      <alignment horizontal="justify" vertical="top" wrapText="1"/>
    </xf>
    <xf numFmtId="0" fontId="14" fillId="0" borderId="0" xfId="55" applyFont="1" applyFill="1" applyBorder="1" applyAlignment="1">
      <alignment horizontal="center"/>
      <protection/>
    </xf>
    <xf numFmtId="0" fontId="1" fillId="0" borderId="0" xfId="0" applyFont="1" applyAlignment="1">
      <alignment horizontal="justify" vertical="center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10" xfId="0" applyFont="1" applyFill="1" applyBorder="1" applyAlignment="1">
      <alignment horizontal="left" vertical="top" wrapText="1"/>
    </xf>
    <xf numFmtId="0" fontId="1" fillId="0" borderId="26" xfId="0" applyFont="1" applyBorder="1" applyAlignment="1">
      <alignment vertical="justify" wrapText="1"/>
    </xf>
    <xf numFmtId="0" fontId="3" fillId="0" borderId="27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2" fillId="0" borderId="26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8" fillId="33" borderId="10" xfId="55" applyFont="1" applyFill="1" applyBorder="1" applyAlignment="1">
      <alignment horizontal="center" vertical="top" wrapText="1"/>
      <protection/>
    </xf>
    <xf numFmtId="0" fontId="8" fillId="33" borderId="10" xfId="0" applyFont="1" applyFill="1" applyBorder="1" applyAlignment="1">
      <alignment horizontal="justify" vertical="top" wrapText="1"/>
    </xf>
    <xf numFmtId="170" fontId="3" fillId="0" borderId="10" xfId="55" applyNumberFormat="1" applyFont="1" applyFill="1" applyBorder="1" applyAlignment="1">
      <alignment horizontal="center" vertical="center" wrapText="1"/>
      <protection/>
    </xf>
    <xf numFmtId="0" fontId="8" fillId="34" borderId="10" xfId="55" applyFont="1" applyFill="1" applyBorder="1" applyAlignment="1">
      <alignment horizontal="center" vertical="top" wrapText="1"/>
      <protection/>
    </xf>
    <xf numFmtId="0" fontId="15" fillId="34" borderId="10" xfId="0" applyFont="1" applyFill="1" applyBorder="1" applyAlignment="1">
      <alignment horizontal="justify" vertical="top" wrapText="1"/>
    </xf>
    <xf numFmtId="173" fontId="2" fillId="34" borderId="1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right" wrapText="1"/>
    </xf>
    <xf numFmtId="0" fontId="1" fillId="0" borderId="0" xfId="0" applyFont="1" applyFill="1" applyAlignment="1">
      <alignment/>
    </xf>
    <xf numFmtId="173" fontId="2" fillId="0" borderId="15" xfId="0" applyNumberFormat="1" applyFont="1" applyFill="1" applyBorder="1" applyAlignment="1">
      <alignment vertical="center" wrapText="1"/>
    </xf>
    <xf numFmtId="170" fontId="2" fillId="0" borderId="15" xfId="0" applyNumberFormat="1" applyFont="1" applyFill="1" applyBorder="1" applyAlignment="1">
      <alignment vertical="center" wrapText="1"/>
    </xf>
    <xf numFmtId="207" fontId="8" fillId="0" borderId="0" xfId="55" applyNumberFormat="1" applyFont="1" applyFill="1" applyBorder="1" applyAlignment="1">
      <alignment horizontal="center" vertical="center" wrapText="1"/>
      <protection/>
    </xf>
    <xf numFmtId="173" fontId="2" fillId="0" borderId="0" xfId="55" applyNumberFormat="1" applyFont="1" applyFill="1" applyBorder="1" applyAlignment="1">
      <alignment horizontal="center" vertical="center" wrapText="1"/>
      <protection/>
    </xf>
    <xf numFmtId="171" fontId="3" fillId="0" borderId="0" xfId="55" applyNumberFormat="1" applyFont="1" applyFill="1" applyBorder="1" applyAlignment="1">
      <alignment horizontal="center" vertical="center" wrapText="1"/>
      <protection/>
    </xf>
    <xf numFmtId="171" fontId="2" fillId="0" borderId="0" xfId="55" applyNumberFormat="1" applyFont="1" applyFill="1" applyBorder="1" applyAlignment="1">
      <alignment horizontal="center" vertical="center" wrapText="1"/>
      <protection/>
    </xf>
    <xf numFmtId="173" fontId="21" fillId="0" borderId="0" xfId="63" applyNumberFormat="1" applyFont="1" applyFill="1" applyBorder="1" applyAlignment="1">
      <alignment vertical="center" wrapText="1"/>
    </xf>
    <xf numFmtId="173" fontId="2" fillId="0" borderId="0" xfId="0" applyNumberFormat="1" applyFont="1" applyFill="1" applyBorder="1" applyAlignment="1">
      <alignment vertical="center" wrapText="1"/>
    </xf>
    <xf numFmtId="170" fontId="3" fillId="0" borderId="0" xfId="0" applyNumberFormat="1" applyFont="1" applyFill="1" applyBorder="1" applyAlignment="1">
      <alignment vertical="center" wrapText="1"/>
    </xf>
    <xf numFmtId="170" fontId="2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169" fontId="3" fillId="0" borderId="0" xfId="0" applyNumberFormat="1" applyFont="1" applyFill="1" applyBorder="1" applyAlignment="1">
      <alignment vertical="center" wrapText="1"/>
    </xf>
    <xf numFmtId="173" fontId="2" fillId="0" borderId="0" xfId="63" applyNumberFormat="1" applyFont="1" applyFill="1" applyBorder="1" applyAlignment="1">
      <alignment vertical="center" wrapText="1"/>
    </xf>
    <xf numFmtId="169" fontId="22" fillId="0" borderId="0" xfId="0" applyNumberFormat="1" applyFont="1" applyFill="1" applyBorder="1" applyAlignment="1">
      <alignment vertical="center" wrapText="1"/>
    </xf>
    <xf numFmtId="170" fontId="2" fillId="0" borderId="0" xfId="55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 vertical="top" wrapText="1"/>
    </xf>
    <xf numFmtId="0" fontId="8" fillId="0" borderId="10" xfId="0" applyFont="1" applyBorder="1" applyAlignment="1">
      <alignment horizontal="justify" vertical="center" wrapText="1"/>
    </xf>
    <xf numFmtId="173" fontId="3" fillId="0" borderId="10" xfId="55" applyNumberFormat="1" applyFont="1" applyFill="1" applyBorder="1" applyAlignment="1">
      <alignment horizontal="center" vertical="center" wrapText="1"/>
      <protection/>
    </xf>
    <xf numFmtId="49" fontId="12" fillId="0" borderId="10" xfId="55" applyNumberFormat="1" applyFont="1" applyFill="1" applyBorder="1" applyAlignment="1">
      <alignment horizontal="center" vertical="top" wrapText="1"/>
      <protection/>
    </xf>
    <xf numFmtId="4" fontId="2" fillId="0" borderId="10" xfId="63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172" fontId="22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55" applyFont="1" applyFill="1" applyBorder="1" applyAlignment="1">
      <alignment horizontal="center" vertical="top" wrapText="1"/>
      <protection/>
    </xf>
    <xf numFmtId="0" fontId="8" fillId="0" borderId="15" xfId="55" applyFont="1" applyFill="1" applyBorder="1" applyAlignment="1">
      <alignment horizontal="center" vertical="top" wrapText="1"/>
      <protection/>
    </xf>
    <xf numFmtId="0" fontId="1" fillId="0" borderId="15" xfId="55" applyFont="1" applyFill="1" applyBorder="1" applyAlignment="1">
      <alignment horizontal="center" vertical="top" wrapText="1"/>
      <protection/>
    </xf>
    <xf numFmtId="215" fontId="2" fillId="0" borderId="10" xfId="0" applyNumberFormat="1" applyFont="1" applyFill="1" applyBorder="1" applyAlignment="1">
      <alignment vertical="center" wrapText="1"/>
    </xf>
    <xf numFmtId="215" fontId="3" fillId="0" borderId="10" xfId="55" applyNumberFormat="1" applyFont="1" applyFill="1" applyBorder="1" applyAlignment="1">
      <alignment horizontal="center" vertical="center" wrapText="1"/>
      <protection/>
    </xf>
    <xf numFmtId="215" fontId="21" fillId="0" borderId="10" xfId="63" applyNumberFormat="1" applyFont="1" applyFill="1" applyBorder="1" applyAlignment="1">
      <alignment vertical="center" wrapText="1"/>
    </xf>
    <xf numFmtId="215" fontId="2" fillId="33" borderId="10" xfId="0" applyNumberFormat="1" applyFont="1" applyFill="1" applyBorder="1" applyAlignment="1">
      <alignment vertical="center" wrapText="1"/>
    </xf>
    <xf numFmtId="215" fontId="2" fillId="0" borderId="10" xfId="55" applyNumberFormat="1" applyFont="1" applyFill="1" applyBorder="1" applyAlignment="1">
      <alignment vertical="center" wrapText="1"/>
      <protection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right" wrapText="1"/>
    </xf>
    <xf numFmtId="0" fontId="1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168" fontId="2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 wrapText="1"/>
      <protection/>
    </xf>
    <xf numFmtId="0" fontId="2" fillId="0" borderId="27" xfId="55" applyFont="1" applyFill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0" fontId="8" fillId="0" borderId="29" xfId="55" applyFont="1" applyFill="1" applyBorder="1" applyAlignment="1">
      <alignment horizontal="center" vertical="center" wrapText="1"/>
      <protection/>
    </xf>
    <xf numFmtId="0" fontId="8" fillId="0" borderId="30" xfId="0" applyFont="1" applyBorder="1" applyAlignment="1">
      <alignment vertical="justify" wrapText="1"/>
    </xf>
    <xf numFmtId="0" fontId="8" fillId="0" borderId="31" xfId="0" applyFont="1" applyBorder="1" applyAlignment="1">
      <alignment vertical="justify" wrapText="1"/>
    </xf>
    <xf numFmtId="0" fontId="8" fillId="0" borderId="32" xfId="0" applyFont="1" applyBorder="1" applyAlignment="1">
      <alignment vertical="justify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center" wrapText="1"/>
    </xf>
    <xf numFmtId="172" fontId="3" fillId="0" borderId="0" xfId="55" applyNumberFormat="1" applyFont="1" applyFill="1" applyBorder="1" applyAlignment="1">
      <alignment wrapText="1"/>
      <protection/>
    </xf>
    <xf numFmtId="3" fontId="2" fillId="0" borderId="10" xfId="55" applyNumberFormat="1" applyFont="1" applyFill="1" applyBorder="1" applyAlignment="1">
      <alignment vertical="center" wrapText="1"/>
      <protection/>
    </xf>
    <xf numFmtId="173" fontId="3" fillId="0" borderId="10" xfId="0" applyNumberFormat="1" applyFont="1" applyFill="1" applyBorder="1" applyAlignment="1">
      <alignment vertical="center" wrapText="1"/>
    </xf>
    <xf numFmtId="173" fontId="22" fillId="0" borderId="10" xfId="0" applyNumberFormat="1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заимные Москв 9мес2006" xfId="53"/>
    <cellStyle name="Обычный_Измененные приложения 2006 года к 3 чт." xfId="54"/>
    <cellStyle name="Обычный_республиканский  2005 г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H14" sqref="H14"/>
    </sheetView>
  </sheetViews>
  <sheetFormatPr defaultColWidth="9.140625" defaultRowHeight="12.75"/>
  <cols>
    <col min="1" max="1" width="75.140625" style="13" customWidth="1"/>
    <col min="2" max="4" width="9.7109375" style="13" customWidth="1"/>
    <col min="5" max="16384" width="9.140625" style="11" customWidth="1"/>
  </cols>
  <sheetData>
    <row r="1" spans="1:5" ht="12.75" customHeight="1">
      <c r="A1" s="192" t="s">
        <v>198</v>
      </c>
      <c r="B1" s="192"/>
      <c r="C1" s="192"/>
      <c r="D1" s="151"/>
      <c r="E1" s="8"/>
    </row>
    <row r="2" spans="1:4" ht="12.75" customHeight="1">
      <c r="A2" s="195" t="s">
        <v>199</v>
      </c>
      <c r="B2" s="195"/>
      <c r="C2" s="195"/>
      <c r="D2" s="154"/>
    </row>
    <row r="3" spans="1:4" ht="12.75" customHeight="1">
      <c r="A3" s="195" t="s">
        <v>205</v>
      </c>
      <c r="B3" s="195"/>
      <c r="C3" s="195"/>
      <c r="D3" s="154"/>
    </row>
    <row r="4" spans="1:4" ht="12.75" customHeight="1">
      <c r="A4" s="194" t="s">
        <v>291</v>
      </c>
      <c r="B4" s="194"/>
      <c r="C4" s="194"/>
      <c r="D4" s="153"/>
    </row>
    <row r="5" spans="1:4" ht="12.75" customHeight="1">
      <c r="A5" s="194" t="s">
        <v>326</v>
      </c>
      <c r="B5" s="194"/>
      <c r="C5" s="194"/>
      <c r="D5" s="153"/>
    </row>
    <row r="6" spans="1:4" ht="12.75" customHeight="1">
      <c r="A6" s="1"/>
      <c r="B6" s="1"/>
      <c r="C6" s="1"/>
      <c r="D6" s="1"/>
    </row>
    <row r="7" spans="1:4" ht="40.5" customHeight="1">
      <c r="A7" s="193" t="s">
        <v>292</v>
      </c>
      <c r="B7" s="193"/>
      <c r="C7" s="193"/>
      <c r="D7" s="152"/>
    </row>
    <row r="8" spans="1:6" ht="13.5" customHeight="1">
      <c r="A8" s="14"/>
      <c r="B8" s="39" t="s">
        <v>63</v>
      </c>
      <c r="C8" s="39"/>
      <c r="D8" s="39"/>
      <c r="E8" s="39"/>
      <c r="F8" s="39"/>
    </row>
    <row r="9" spans="1:4" ht="13.5" customHeight="1">
      <c r="A9" s="190" t="s">
        <v>73</v>
      </c>
      <c r="B9" s="196" t="s">
        <v>72</v>
      </c>
      <c r="C9" s="196"/>
      <c r="D9" s="196"/>
    </row>
    <row r="10" spans="1:5" ht="42" customHeight="1" thickBot="1">
      <c r="A10" s="191"/>
      <c r="B10" s="3" t="s">
        <v>288</v>
      </c>
      <c r="C10" s="3" t="s">
        <v>286</v>
      </c>
      <c r="D10" s="3" t="s">
        <v>287</v>
      </c>
      <c r="E10" s="155"/>
    </row>
    <row r="11" spans="1:4" s="28" customFormat="1" ht="11.25" customHeight="1" thickBot="1">
      <c r="A11" s="25">
        <v>1</v>
      </c>
      <c r="B11" s="26">
        <v>3</v>
      </c>
      <c r="C11" s="27">
        <v>4</v>
      </c>
      <c r="D11" s="27">
        <v>4</v>
      </c>
    </row>
    <row r="12" spans="1:8" ht="29.25" customHeight="1">
      <c r="A12" s="30" t="s">
        <v>64</v>
      </c>
      <c r="B12" s="15"/>
      <c r="C12" s="17"/>
      <c r="D12" s="17"/>
      <c r="E12" s="12"/>
      <c r="F12" s="12"/>
      <c r="G12" s="12"/>
      <c r="H12" s="12"/>
    </row>
    <row r="13" spans="1:8" ht="31.5" customHeight="1">
      <c r="A13" s="19" t="s">
        <v>74</v>
      </c>
      <c r="B13" s="15">
        <v>100</v>
      </c>
      <c r="C13" s="15"/>
      <c r="D13" s="15"/>
      <c r="E13" s="12"/>
      <c r="F13" s="12"/>
      <c r="G13" s="12"/>
      <c r="H13" s="12"/>
    </row>
    <row r="14" spans="1:8" ht="30">
      <c r="A14" s="19" t="s">
        <v>248</v>
      </c>
      <c r="B14" s="15"/>
      <c r="C14" s="15">
        <v>100</v>
      </c>
      <c r="D14" s="15"/>
      <c r="E14" s="12"/>
      <c r="F14" s="12"/>
      <c r="G14" s="12"/>
      <c r="H14" s="12"/>
    </row>
    <row r="15" spans="1:8" ht="30">
      <c r="A15" s="19" t="s">
        <v>256</v>
      </c>
      <c r="B15" s="15"/>
      <c r="C15" s="15"/>
      <c r="D15" s="15">
        <v>100</v>
      </c>
      <c r="E15" s="12"/>
      <c r="F15" s="12"/>
      <c r="G15" s="12"/>
      <c r="H15" s="12"/>
    </row>
    <row r="16" spans="1:8" ht="20.25" customHeight="1">
      <c r="A16" s="19" t="s">
        <v>75</v>
      </c>
      <c r="B16" s="20"/>
      <c r="C16" s="15"/>
      <c r="D16" s="15"/>
      <c r="E16" s="12"/>
      <c r="F16" s="12"/>
      <c r="G16" s="12"/>
      <c r="H16" s="12"/>
    </row>
    <row r="17" spans="1:8" ht="15">
      <c r="A17" s="19" t="s">
        <v>6</v>
      </c>
      <c r="B17" s="15">
        <v>60</v>
      </c>
      <c r="C17" s="15"/>
      <c r="D17" s="15"/>
      <c r="E17" s="12"/>
      <c r="F17" s="12"/>
      <c r="G17" s="12"/>
      <c r="H17" s="12"/>
    </row>
    <row r="18" spans="1:8" ht="15" customHeight="1">
      <c r="A18" s="19" t="s">
        <v>76</v>
      </c>
      <c r="B18" s="15"/>
      <c r="C18" s="15"/>
      <c r="D18" s="15"/>
      <c r="E18" s="12"/>
      <c r="F18" s="12"/>
      <c r="G18" s="12"/>
      <c r="H18" s="12"/>
    </row>
    <row r="19" spans="1:8" ht="15">
      <c r="A19" s="5" t="s">
        <v>4</v>
      </c>
      <c r="B19" s="15">
        <v>100</v>
      </c>
      <c r="C19" s="15"/>
      <c r="D19" s="15"/>
      <c r="E19" s="12"/>
      <c r="F19" s="12"/>
      <c r="G19" s="12"/>
      <c r="H19" s="12"/>
    </row>
    <row r="20" spans="1:8" ht="30">
      <c r="A20" s="5" t="s">
        <v>92</v>
      </c>
      <c r="B20" s="15">
        <v>100</v>
      </c>
      <c r="C20" s="15"/>
      <c r="D20" s="15"/>
      <c r="E20" s="12"/>
      <c r="F20" s="12"/>
      <c r="G20" s="12"/>
      <c r="H20" s="12"/>
    </row>
    <row r="21" spans="1:8" ht="30">
      <c r="A21" s="5" t="s">
        <v>56</v>
      </c>
      <c r="B21" s="15">
        <v>100</v>
      </c>
      <c r="C21" s="15"/>
      <c r="D21" s="15"/>
      <c r="E21" s="12"/>
      <c r="F21" s="12"/>
      <c r="G21" s="12"/>
      <c r="H21" s="12"/>
    </row>
    <row r="22" spans="1:8" ht="30">
      <c r="A22" s="5" t="s">
        <v>249</v>
      </c>
      <c r="B22" s="15"/>
      <c r="C22" s="15">
        <v>100</v>
      </c>
      <c r="D22" s="15"/>
      <c r="E22" s="12"/>
      <c r="F22" s="12"/>
      <c r="G22" s="12"/>
      <c r="H22" s="12"/>
    </row>
    <row r="23" spans="1:8" ht="30">
      <c r="A23" s="5" t="s">
        <v>258</v>
      </c>
      <c r="B23" s="15"/>
      <c r="C23" s="15"/>
      <c r="D23" s="15">
        <v>100</v>
      </c>
      <c r="E23" s="12"/>
      <c r="F23" s="12"/>
      <c r="G23" s="12"/>
      <c r="H23" s="12"/>
    </row>
    <row r="24" spans="1:8" ht="28.5" customHeight="1">
      <c r="A24" s="31" t="s">
        <v>5</v>
      </c>
      <c r="B24" s="15"/>
      <c r="C24" s="15"/>
      <c r="D24" s="15"/>
      <c r="E24" s="12"/>
      <c r="F24" s="12"/>
      <c r="G24" s="12"/>
      <c r="H24" s="12"/>
    </row>
    <row r="25" spans="1:8" ht="30.75" customHeight="1">
      <c r="A25" s="4" t="s">
        <v>77</v>
      </c>
      <c r="B25" s="15">
        <v>100</v>
      </c>
      <c r="C25" s="15"/>
      <c r="D25" s="15"/>
      <c r="E25" s="12"/>
      <c r="F25" s="12"/>
      <c r="G25" s="12"/>
      <c r="H25" s="12"/>
    </row>
    <row r="26" spans="1:8" ht="33" customHeight="1">
      <c r="A26" s="4" t="s">
        <v>250</v>
      </c>
      <c r="B26" s="15"/>
      <c r="C26" s="15">
        <v>100</v>
      </c>
      <c r="D26" s="15"/>
      <c r="E26" s="12"/>
      <c r="F26" s="12"/>
      <c r="G26" s="12"/>
      <c r="H26" s="12"/>
    </row>
    <row r="27" spans="1:8" ht="33" customHeight="1">
      <c r="A27" s="4" t="s">
        <v>257</v>
      </c>
      <c r="B27" s="15"/>
      <c r="C27" s="15"/>
      <c r="D27" s="15">
        <v>100</v>
      </c>
      <c r="E27" s="12"/>
      <c r="F27" s="12"/>
      <c r="G27" s="12"/>
      <c r="H27" s="12"/>
    </row>
    <row r="28" spans="1:8" ht="60">
      <c r="A28" s="4" t="s">
        <v>251</v>
      </c>
      <c r="B28" s="15">
        <v>100</v>
      </c>
      <c r="C28" s="15"/>
      <c r="D28" s="15"/>
      <c r="E28" s="12"/>
      <c r="F28" s="12"/>
      <c r="G28" s="12"/>
      <c r="H28" s="12"/>
    </row>
    <row r="29" spans="1:8" ht="60">
      <c r="A29" s="4" t="s">
        <v>252</v>
      </c>
      <c r="B29" s="15"/>
      <c r="C29" s="15">
        <v>100</v>
      </c>
      <c r="D29" s="15"/>
      <c r="E29" s="12"/>
      <c r="F29" s="12"/>
      <c r="G29" s="12"/>
      <c r="H29" s="12"/>
    </row>
    <row r="30" spans="1:8" ht="60">
      <c r="A30" s="4" t="s">
        <v>259</v>
      </c>
      <c r="B30" s="15"/>
      <c r="C30" s="15"/>
      <c r="D30" s="15">
        <v>100</v>
      </c>
      <c r="E30" s="12"/>
      <c r="F30" s="12"/>
      <c r="G30" s="12"/>
      <c r="H30" s="12"/>
    </row>
    <row r="31" spans="1:8" ht="27.75" customHeight="1">
      <c r="A31" s="29" t="s">
        <v>219</v>
      </c>
      <c r="B31" s="15"/>
      <c r="C31" s="15"/>
      <c r="D31" s="15"/>
      <c r="E31" s="12"/>
      <c r="F31" s="12"/>
      <c r="G31" s="12"/>
      <c r="H31" s="12"/>
    </row>
    <row r="32" spans="1:8" ht="32.25" customHeight="1">
      <c r="A32" s="18" t="s">
        <v>253</v>
      </c>
      <c r="B32" s="15">
        <v>100</v>
      </c>
      <c r="C32" s="15"/>
      <c r="D32" s="15"/>
      <c r="E32" s="12"/>
      <c r="F32" s="12"/>
      <c r="G32" s="12"/>
      <c r="H32" s="12"/>
    </row>
    <row r="33" spans="1:8" ht="32.25" customHeight="1">
      <c r="A33" s="18" t="s">
        <v>254</v>
      </c>
      <c r="B33" s="15"/>
      <c r="C33" s="15">
        <v>100</v>
      </c>
      <c r="D33" s="15"/>
      <c r="E33" s="12"/>
      <c r="F33" s="12"/>
      <c r="G33" s="12"/>
      <c r="H33" s="12"/>
    </row>
    <row r="34" spans="1:8" ht="32.25" customHeight="1">
      <c r="A34" s="18" t="s">
        <v>255</v>
      </c>
      <c r="B34" s="15"/>
      <c r="C34" s="15"/>
      <c r="D34" s="15">
        <v>100</v>
      </c>
      <c r="E34" s="12"/>
      <c r="F34" s="12"/>
      <c r="G34" s="12"/>
      <c r="H34" s="12"/>
    </row>
    <row r="35" spans="1:8" ht="32.25" customHeight="1">
      <c r="A35" s="18" t="s">
        <v>161</v>
      </c>
      <c r="B35" s="15">
        <v>100</v>
      </c>
      <c r="C35" s="15"/>
      <c r="D35" s="15"/>
      <c r="E35" s="12"/>
      <c r="F35" s="12"/>
      <c r="G35" s="12"/>
      <c r="H35" s="12"/>
    </row>
    <row r="36" spans="1:8" ht="32.25" customHeight="1">
      <c r="A36" s="18" t="s">
        <v>260</v>
      </c>
      <c r="B36" s="15"/>
      <c r="C36" s="15">
        <v>100</v>
      </c>
      <c r="D36" s="15"/>
      <c r="E36" s="12"/>
      <c r="F36" s="12"/>
      <c r="G36" s="12"/>
      <c r="H36" s="12"/>
    </row>
    <row r="37" spans="1:8" ht="32.25" customHeight="1">
      <c r="A37" s="18" t="s">
        <v>261</v>
      </c>
      <c r="B37" s="15"/>
      <c r="C37" s="15"/>
      <c r="D37" s="15">
        <v>100</v>
      </c>
      <c r="E37" s="12"/>
      <c r="F37" s="12"/>
      <c r="G37" s="12"/>
      <c r="H37" s="12"/>
    </row>
    <row r="38" spans="1:8" ht="28.5" customHeight="1">
      <c r="A38" s="29" t="s">
        <v>65</v>
      </c>
      <c r="B38" s="15"/>
      <c r="C38" s="15"/>
      <c r="D38" s="15"/>
      <c r="E38" s="12"/>
      <c r="F38" s="12"/>
      <c r="G38" s="12"/>
      <c r="H38" s="12"/>
    </row>
    <row r="39" spans="1:8" ht="45" customHeight="1">
      <c r="A39" s="4" t="s">
        <v>262</v>
      </c>
      <c r="B39" s="15">
        <v>100</v>
      </c>
      <c r="C39" s="15"/>
      <c r="D39" s="15"/>
      <c r="E39" s="12"/>
      <c r="F39" s="12"/>
      <c r="G39" s="12"/>
      <c r="H39" s="12"/>
    </row>
    <row r="40" spans="1:8" ht="48" customHeight="1">
      <c r="A40" s="4" t="s">
        <v>263</v>
      </c>
      <c r="B40" s="15">
        <v>100</v>
      </c>
      <c r="C40" s="15"/>
      <c r="D40" s="15"/>
      <c r="E40" s="12"/>
      <c r="F40" s="12"/>
      <c r="G40" s="12"/>
      <c r="H40" s="12"/>
    </row>
    <row r="41" spans="1:8" ht="45" customHeight="1">
      <c r="A41" s="4" t="s">
        <v>264</v>
      </c>
      <c r="B41" s="15"/>
      <c r="C41" s="15">
        <v>100</v>
      </c>
      <c r="D41" s="15"/>
      <c r="E41" s="12"/>
      <c r="F41" s="12"/>
      <c r="G41" s="12"/>
      <c r="H41" s="12"/>
    </row>
    <row r="42" spans="1:8" ht="44.25" customHeight="1">
      <c r="A42" s="4" t="s">
        <v>265</v>
      </c>
      <c r="B42" s="15"/>
      <c r="C42" s="15">
        <v>100</v>
      </c>
      <c r="D42" s="15"/>
      <c r="E42" s="12"/>
      <c r="F42" s="12"/>
      <c r="G42" s="12"/>
      <c r="H42" s="12"/>
    </row>
    <row r="43" spans="1:8" ht="44.25" customHeight="1">
      <c r="A43" s="4" t="s">
        <v>266</v>
      </c>
      <c r="B43" s="15"/>
      <c r="C43" s="15"/>
      <c r="D43" s="15">
        <v>100</v>
      </c>
      <c r="E43" s="12"/>
      <c r="F43" s="12"/>
      <c r="G43" s="12"/>
      <c r="H43" s="12"/>
    </row>
    <row r="44" spans="1:8" ht="44.25" customHeight="1">
      <c r="A44" s="4" t="s">
        <v>267</v>
      </c>
      <c r="B44" s="15"/>
      <c r="C44" s="15"/>
      <c r="D44" s="15">
        <v>100</v>
      </c>
      <c r="E44" s="12"/>
      <c r="F44" s="12"/>
      <c r="G44" s="12"/>
      <c r="H44" s="12"/>
    </row>
    <row r="45" spans="1:8" ht="24.75" customHeight="1">
      <c r="A45" s="21" t="s">
        <v>268</v>
      </c>
      <c r="B45" s="15"/>
      <c r="C45" s="15"/>
      <c r="D45" s="15"/>
      <c r="E45" s="12"/>
      <c r="F45" s="12"/>
      <c r="G45" s="12"/>
      <c r="H45" s="12"/>
    </row>
    <row r="46" spans="1:8" ht="31.5" customHeight="1">
      <c r="A46" s="4" t="s">
        <v>169</v>
      </c>
      <c r="B46" s="15">
        <v>100</v>
      </c>
      <c r="C46" s="15"/>
      <c r="D46" s="15"/>
      <c r="E46" s="12"/>
      <c r="F46" s="12"/>
      <c r="G46" s="12"/>
      <c r="H46" s="12"/>
    </row>
    <row r="47" spans="1:8" ht="30">
      <c r="A47" s="4" t="s">
        <v>269</v>
      </c>
      <c r="B47" s="15"/>
      <c r="C47" s="15">
        <v>100</v>
      </c>
      <c r="D47" s="15"/>
      <c r="E47" s="12"/>
      <c r="F47" s="12"/>
      <c r="G47" s="12"/>
      <c r="H47" s="12"/>
    </row>
    <row r="48" spans="1:8" ht="30">
      <c r="A48" s="4" t="s">
        <v>270</v>
      </c>
      <c r="B48" s="15"/>
      <c r="C48" s="15"/>
      <c r="D48" s="15">
        <v>100</v>
      </c>
      <c r="E48" s="12"/>
      <c r="F48" s="12"/>
      <c r="G48" s="12"/>
      <c r="H48" s="12"/>
    </row>
    <row r="49" spans="1:8" ht="18" customHeight="1">
      <c r="A49" s="16" t="s">
        <v>187</v>
      </c>
      <c r="B49" s="15"/>
      <c r="C49" s="15"/>
      <c r="D49" s="15"/>
      <c r="E49" s="12"/>
      <c r="F49" s="12"/>
      <c r="G49" s="12"/>
      <c r="H49" s="12"/>
    </row>
    <row r="50" spans="1:8" ht="45" customHeight="1">
      <c r="A50" s="19" t="s">
        <v>226</v>
      </c>
      <c r="B50" s="15">
        <v>100</v>
      </c>
      <c r="C50" s="15"/>
      <c r="D50" s="15"/>
      <c r="E50" s="12"/>
      <c r="F50" s="12"/>
      <c r="G50" s="12"/>
      <c r="H50" s="12"/>
    </row>
    <row r="51" spans="1:8" ht="45" customHeight="1">
      <c r="A51" s="19" t="s">
        <v>78</v>
      </c>
      <c r="B51" s="15">
        <v>100</v>
      </c>
      <c r="C51" s="15"/>
      <c r="D51" s="15"/>
      <c r="E51" s="12"/>
      <c r="F51" s="12"/>
      <c r="G51" s="12"/>
      <c r="H51" s="12"/>
    </row>
    <row r="52" spans="1:8" ht="45.75" customHeight="1">
      <c r="A52" s="19" t="s">
        <v>271</v>
      </c>
      <c r="B52" s="139"/>
      <c r="C52" s="15">
        <v>100</v>
      </c>
      <c r="D52" s="15"/>
      <c r="E52" s="12"/>
      <c r="F52" s="12"/>
      <c r="G52" s="12"/>
      <c r="H52" s="12"/>
    </row>
    <row r="53" spans="1:8" ht="45.75" customHeight="1">
      <c r="A53" s="19" t="s">
        <v>272</v>
      </c>
      <c r="B53" s="22"/>
      <c r="C53" s="15"/>
      <c r="D53" s="15">
        <v>100</v>
      </c>
      <c r="E53" s="12"/>
      <c r="F53" s="12"/>
      <c r="G53" s="12"/>
      <c r="H53" s="12"/>
    </row>
    <row r="54" spans="1:8" ht="15">
      <c r="A54" s="21" t="s">
        <v>273</v>
      </c>
      <c r="B54" s="15"/>
      <c r="C54" s="15"/>
      <c r="D54" s="15"/>
      <c r="E54" s="12"/>
      <c r="F54" s="12"/>
      <c r="G54" s="12"/>
      <c r="H54" s="12"/>
    </row>
    <row r="55" spans="1:8" ht="17.25" customHeight="1">
      <c r="A55" s="4" t="s">
        <v>61</v>
      </c>
      <c r="B55" s="15">
        <v>100</v>
      </c>
      <c r="C55" s="15"/>
      <c r="D55" s="15"/>
      <c r="E55" s="12"/>
      <c r="F55" s="12"/>
      <c r="G55" s="12"/>
      <c r="H55" s="12"/>
    </row>
    <row r="56" spans="1:8" ht="18.75" customHeight="1">
      <c r="A56" s="4" t="s">
        <v>274</v>
      </c>
      <c r="B56" s="15"/>
      <c r="C56" s="15">
        <v>100</v>
      </c>
      <c r="D56" s="15"/>
      <c r="E56" s="12"/>
      <c r="F56" s="12"/>
      <c r="G56" s="12"/>
      <c r="H56" s="12"/>
    </row>
    <row r="57" spans="1:8" ht="20.25" customHeight="1">
      <c r="A57" s="37" t="s">
        <v>275</v>
      </c>
      <c r="B57" s="15"/>
      <c r="C57" s="15">
        <v>100</v>
      </c>
      <c r="D57" s="15">
        <v>100</v>
      </c>
      <c r="E57" s="12"/>
      <c r="F57" s="12"/>
      <c r="G57" s="12"/>
      <c r="H57" s="12"/>
    </row>
    <row r="58" spans="1:8" ht="47.25" customHeight="1">
      <c r="A58" s="38" t="s">
        <v>276</v>
      </c>
      <c r="B58" s="15">
        <v>100</v>
      </c>
      <c r="C58" s="15"/>
      <c r="D58" s="15"/>
      <c r="E58" s="12"/>
      <c r="F58" s="12"/>
      <c r="G58" s="12"/>
      <c r="H58" s="12"/>
    </row>
    <row r="59" spans="1:8" ht="47.25" customHeight="1">
      <c r="A59" s="38" t="s">
        <v>277</v>
      </c>
      <c r="B59" s="15"/>
      <c r="C59" s="15">
        <v>100</v>
      </c>
      <c r="D59" s="15"/>
      <c r="E59" s="12"/>
      <c r="F59" s="12"/>
      <c r="G59" s="12"/>
      <c r="H59" s="12"/>
    </row>
    <row r="60" spans="1:8" ht="47.25" customHeight="1">
      <c r="A60" s="38" t="s">
        <v>278</v>
      </c>
      <c r="B60" s="15"/>
      <c r="C60" s="15"/>
      <c r="D60" s="15">
        <v>100</v>
      </c>
      <c r="E60" s="12"/>
      <c r="F60" s="12"/>
      <c r="G60" s="12"/>
      <c r="H60" s="12"/>
    </row>
    <row r="61" spans="1:8" ht="18.75" customHeight="1">
      <c r="A61" s="4" t="s">
        <v>79</v>
      </c>
      <c r="B61" s="15">
        <v>100</v>
      </c>
      <c r="C61" s="15"/>
      <c r="D61" s="15"/>
      <c r="E61" s="12"/>
      <c r="F61" s="12"/>
      <c r="G61" s="12"/>
      <c r="H61" s="12"/>
    </row>
    <row r="62" spans="1:8" ht="18.75" customHeight="1">
      <c r="A62" s="4" t="s">
        <v>280</v>
      </c>
      <c r="B62" s="15"/>
      <c r="C62" s="15">
        <v>100</v>
      </c>
      <c r="D62" s="15"/>
      <c r="E62" s="12"/>
      <c r="F62" s="12"/>
      <c r="G62" s="12"/>
      <c r="H62" s="12"/>
    </row>
    <row r="63" spans="1:8" ht="18.75" customHeight="1">
      <c r="A63" s="4" t="s">
        <v>281</v>
      </c>
      <c r="B63" s="15"/>
      <c r="C63" s="15"/>
      <c r="D63" s="15">
        <v>100</v>
      </c>
      <c r="E63" s="12"/>
      <c r="F63" s="12"/>
      <c r="G63" s="12"/>
      <c r="H63" s="12"/>
    </row>
    <row r="64" spans="1:8" ht="30">
      <c r="A64" s="138" t="s">
        <v>228</v>
      </c>
      <c r="B64" s="139">
        <v>100</v>
      </c>
      <c r="C64" s="140"/>
      <c r="D64" s="140"/>
      <c r="E64" s="12"/>
      <c r="F64" s="12"/>
      <c r="G64" s="12"/>
      <c r="H64" s="12"/>
    </row>
    <row r="65" spans="1:8" ht="30">
      <c r="A65" s="141" t="s">
        <v>279</v>
      </c>
      <c r="B65" s="140"/>
      <c r="C65" s="139">
        <v>100</v>
      </c>
      <c r="D65" s="139"/>
      <c r="E65" s="12"/>
      <c r="F65" s="12"/>
      <c r="G65" s="12"/>
      <c r="H65" s="12"/>
    </row>
    <row r="66" spans="1:8" ht="30">
      <c r="A66" s="141" t="s">
        <v>282</v>
      </c>
      <c r="B66" s="140"/>
      <c r="C66" s="139"/>
      <c r="D66" s="139">
        <v>100</v>
      </c>
      <c r="E66" s="12"/>
      <c r="F66" s="12"/>
      <c r="G66" s="12"/>
      <c r="H66" s="12"/>
    </row>
    <row r="67" spans="1:8" ht="15">
      <c r="A67" s="142"/>
      <c r="B67" s="23"/>
      <c r="C67" s="23"/>
      <c r="D67" s="23"/>
      <c r="E67" s="12"/>
      <c r="F67" s="12"/>
      <c r="G67" s="12"/>
      <c r="H67" s="12"/>
    </row>
    <row r="68" spans="1:8" ht="15">
      <c r="A68" s="24"/>
      <c r="B68" s="23"/>
      <c r="C68" s="23"/>
      <c r="D68" s="23"/>
      <c r="E68" s="12"/>
      <c r="F68" s="12"/>
      <c r="G68" s="12"/>
      <c r="H68" s="12"/>
    </row>
    <row r="69" spans="1:8" ht="15">
      <c r="A69" s="24"/>
      <c r="B69" s="23"/>
      <c r="C69" s="23"/>
      <c r="D69" s="23"/>
      <c r="E69" s="12"/>
      <c r="F69" s="12"/>
      <c r="G69" s="12"/>
      <c r="H69" s="12"/>
    </row>
    <row r="70" spans="1:8" ht="15">
      <c r="A70" s="23"/>
      <c r="B70" s="23"/>
      <c r="C70" s="23"/>
      <c r="D70" s="23"/>
      <c r="E70" s="12"/>
      <c r="F70" s="12"/>
      <c r="G70" s="12"/>
      <c r="H70" s="12"/>
    </row>
    <row r="71" spans="1:8" ht="15">
      <c r="A71" s="23"/>
      <c r="B71" s="23"/>
      <c r="C71" s="23"/>
      <c r="D71" s="23"/>
      <c r="E71" s="12"/>
      <c r="F71" s="12"/>
      <c r="G71" s="12"/>
      <c r="H71" s="12"/>
    </row>
    <row r="72" spans="1:8" ht="15">
      <c r="A72" s="23"/>
      <c r="B72" s="23"/>
      <c r="C72" s="23"/>
      <c r="D72" s="23"/>
      <c r="E72" s="12"/>
      <c r="F72" s="12"/>
      <c r="G72" s="12"/>
      <c r="H72" s="12"/>
    </row>
    <row r="73" spans="1:8" ht="15">
      <c r="A73" s="23"/>
      <c r="B73" s="23"/>
      <c r="C73" s="23"/>
      <c r="D73" s="23"/>
      <c r="E73" s="12"/>
      <c r="F73" s="12"/>
      <c r="G73" s="12"/>
      <c r="H73" s="12"/>
    </row>
    <row r="74" spans="1:8" ht="15">
      <c r="A74" s="23"/>
      <c r="B74" s="23"/>
      <c r="C74" s="23"/>
      <c r="D74" s="23"/>
      <c r="E74" s="12"/>
      <c r="F74" s="12"/>
      <c r="G74" s="12"/>
      <c r="H74" s="12"/>
    </row>
    <row r="75" spans="1:8" ht="15">
      <c r="A75" s="23"/>
      <c r="B75" s="23"/>
      <c r="C75" s="23"/>
      <c r="D75" s="23"/>
      <c r="E75" s="12"/>
      <c r="F75" s="12"/>
      <c r="G75" s="12"/>
      <c r="H75" s="12"/>
    </row>
    <row r="76" spans="1:8" ht="15">
      <c r="A76" s="23"/>
      <c r="B76" s="23"/>
      <c r="C76" s="23"/>
      <c r="D76" s="23"/>
      <c r="E76" s="12"/>
      <c r="F76" s="12"/>
      <c r="G76" s="12"/>
      <c r="H76" s="12"/>
    </row>
    <row r="77" spans="1:8" ht="15">
      <c r="A77" s="23"/>
      <c r="B77" s="23"/>
      <c r="C77" s="23"/>
      <c r="D77" s="23"/>
      <c r="E77" s="12"/>
      <c r="F77" s="12"/>
      <c r="G77" s="12"/>
      <c r="H77" s="12"/>
    </row>
    <row r="78" spans="1:8" ht="15">
      <c r="A78" s="23"/>
      <c r="B78" s="23"/>
      <c r="C78" s="23"/>
      <c r="D78" s="23"/>
      <c r="E78" s="12"/>
      <c r="F78" s="12"/>
      <c r="G78" s="12"/>
      <c r="H78" s="12"/>
    </row>
    <row r="79" spans="1:8" ht="15">
      <c r="A79" s="23"/>
      <c r="B79" s="23"/>
      <c r="C79" s="23"/>
      <c r="D79" s="23"/>
      <c r="E79" s="12"/>
      <c r="F79" s="12"/>
      <c r="G79" s="12"/>
      <c r="H79" s="12"/>
    </row>
    <row r="80" spans="1:8" ht="15">
      <c r="A80" s="23"/>
      <c r="B80" s="23"/>
      <c r="C80" s="23"/>
      <c r="D80" s="23"/>
      <c r="E80" s="12"/>
      <c r="F80" s="12"/>
      <c r="G80" s="12"/>
      <c r="H80" s="12"/>
    </row>
    <row r="81" spans="1:8" ht="15">
      <c r="A81" s="23"/>
      <c r="B81" s="23"/>
      <c r="C81" s="23"/>
      <c r="D81" s="23"/>
      <c r="E81" s="12"/>
      <c r="F81" s="12"/>
      <c r="G81" s="12"/>
      <c r="H81" s="12"/>
    </row>
    <row r="82" spans="1:8" ht="15">
      <c r="A82" s="23"/>
      <c r="B82" s="23"/>
      <c r="C82" s="23"/>
      <c r="D82" s="23"/>
      <c r="E82" s="12"/>
      <c r="F82" s="12"/>
      <c r="G82" s="12"/>
      <c r="H82" s="12"/>
    </row>
    <row r="83" spans="1:8" ht="15">
      <c r="A83" s="23"/>
      <c r="B83" s="23"/>
      <c r="C83" s="23"/>
      <c r="D83" s="23"/>
      <c r="E83" s="12"/>
      <c r="F83" s="12"/>
      <c r="G83" s="12"/>
      <c r="H83" s="12"/>
    </row>
    <row r="84" spans="1:8" ht="15">
      <c r="A84" s="23"/>
      <c r="B84" s="23"/>
      <c r="C84" s="23"/>
      <c r="D84" s="23"/>
      <c r="E84" s="12"/>
      <c r="F84" s="12"/>
      <c r="G84" s="12"/>
      <c r="H84" s="12"/>
    </row>
    <row r="85" spans="1:8" ht="15">
      <c r="A85" s="23"/>
      <c r="B85" s="23"/>
      <c r="C85" s="23"/>
      <c r="D85" s="23"/>
      <c r="E85" s="12"/>
      <c r="F85" s="12"/>
      <c r="G85" s="12"/>
      <c r="H85" s="12"/>
    </row>
    <row r="86" spans="1:8" ht="15">
      <c r="A86" s="23"/>
      <c r="B86" s="23"/>
      <c r="C86" s="23"/>
      <c r="D86" s="23"/>
      <c r="E86" s="12"/>
      <c r="F86" s="12"/>
      <c r="G86" s="12"/>
      <c r="H86" s="12"/>
    </row>
    <row r="87" spans="1:8" ht="15">
      <c r="A87" s="23"/>
      <c r="B87" s="23"/>
      <c r="C87" s="23"/>
      <c r="D87" s="23"/>
      <c r="E87" s="12"/>
      <c r="F87" s="12"/>
      <c r="G87" s="12"/>
      <c r="H87" s="12"/>
    </row>
    <row r="88" spans="1:8" ht="15">
      <c r="A88" s="23"/>
      <c r="B88" s="23"/>
      <c r="C88" s="23"/>
      <c r="D88" s="23"/>
      <c r="E88" s="12"/>
      <c r="F88" s="12"/>
      <c r="G88" s="12"/>
      <c r="H88" s="12"/>
    </row>
    <row r="89" spans="1:8" ht="15">
      <c r="A89" s="23"/>
      <c r="B89" s="23"/>
      <c r="C89" s="23"/>
      <c r="D89" s="23"/>
      <c r="E89" s="12"/>
      <c r="F89" s="12"/>
      <c r="G89" s="12"/>
      <c r="H89" s="12"/>
    </row>
    <row r="90" spans="1:8" ht="15">
      <c r="A90" s="23"/>
      <c r="B90" s="23"/>
      <c r="C90" s="23"/>
      <c r="D90" s="23"/>
      <c r="E90" s="12"/>
      <c r="F90" s="12"/>
      <c r="G90" s="12"/>
      <c r="H90" s="12"/>
    </row>
    <row r="91" spans="1:8" ht="15">
      <c r="A91" s="23"/>
      <c r="B91" s="23"/>
      <c r="C91" s="23"/>
      <c r="D91" s="23"/>
      <c r="E91" s="12"/>
      <c r="F91" s="12"/>
      <c r="G91" s="12"/>
      <c r="H91" s="12"/>
    </row>
    <row r="92" spans="1:8" ht="15">
      <c r="A92" s="23"/>
      <c r="B92" s="23"/>
      <c r="C92" s="23"/>
      <c r="D92" s="23"/>
      <c r="E92" s="12"/>
      <c r="F92" s="12"/>
      <c r="G92" s="12"/>
      <c r="H92" s="12"/>
    </row>
    <row r="93" spans="1:8" ht="15">
      <c r="A93" s="23"/>
      <c r="B93" s="23"/>
      <c r="C93" s="23"/>
      <c r="D93" s="23"/>
      <c r="E93" s="12"/>
      <c r="F93" s="12"/>
      <c r="G93" s="12"/>
      <c r="H93" s="12"/>
    </row>
    <row r="94" spans="1:8" ht="15">
      <c r="A94" s="23"/>
      <c r="B94" s="23"/>
      <c r="C94" s="23"/>
      <c r="D94" s="23"/>
      <c r="E94" s="12"/>
      <c r="F94" s="12"/>
      <c r="G94" s="12"/>
      <c r="H94" s="12"/>
    </row>
    <row r="95" spans="1:8" ht="15">
      <c r="A95" s="23"/>
      <c r="B95" s="23"/>
      <c r="C95" s="23"/>
      <c r="D95" s="23"/>
      <c r="E95" s="12"/>
      <c r="F95" s="12"/>
      <c r="G95" s="12"/>
      <c r="H95" s="12"/>
    </row>
    <row r="96" spans="1:8" ht="15">
      <c r="A96" s="23"/>
      <c r="B96" s="23"/>
      <c r="C96" s="23"/>
      <c r="D96" s="23"/>
      <c r="E96" s="12"/>
      <c r="F96" s="12"/>
      <c r="G96" s="12"/>
      <c r="H96" s="12"/>
    </row>
    <row r="97" spans="1:8" ht="15">
      <c r="A97" s="23"/>
      <c r="B97" s="23"/>
      <c r="C97" s="23"/>
      <c r="D97" s="23"/>
      <c r="E97" s="12"/>
      <c r="F97" s="12"/>
      <c r="G97" s="12"/>
      <c r="H97" s="12"/>
    </row>
    <row r="98" spans="1:8" ht="15">
      <c r="A98" s="23"/>
      <c r="B98" s="23"/>
      <c r="C98" s="23"/>
      <c r="D98" s="23"/>
      <c r="E98" s="12"/>
      <c r="F98" s="12"/>
      <c r="G98" s="12"/>
      <c r="H98" s="12"/>
    </row>
    <row r="99" spans="1:8" ht="15">
      <c r="A99" s="23"/>
      <c r="B99" s="23"/>
      <c r="C99" s="23"/>
      <c r="D99" s="23"/>
      <c r="E99" s="12"/>
      <c r="F99" s="12"/>
      <c r="G99" s="12"/>
      <c r="H99" s="12"/>
    </row>
    <row r="100" spans="1:8" ht="15">
      <c r="A100" s="23"/>
      <c r="B100" s="23"/>
      <c r="C100" s="23"/>
      <c r="D100" s="23"/>
      <c r="E100" s="12"/>
      <c r="F100" s="12"/>
      <c r="G100" s="12"/>
      <c r="H100" s="12"/>
    </row>
    <row r="101" spans="1:8" ht="15">
      <c r="A101" s="23"/>
      <c r="B101" s="23"/>
      <c r="C101" s="23"/>
      <c r="D101" s="23"/>
      <c r="E101" s="12"/>
      <c r="F101" s="12"/>
      <c r="G101" s="12"/>
      <c r="H101" s="12"/>
    </row>
    <row r="102" spans="1:8" ht="15">
      <c r="A102" s="23"/>
      <c r="B102" s="23"/>
      <c r="C102" s="23"/>
      <c r="D102" s="23"/>
      <c r="E102" s="12"/>
      <c r="F102" s="12"/>
      <c r="G102" s="12"/>
      <c r="H102" s="12"/>
    </row>
    <row r="103" spans="1:8" ht="15">
      <c r="A103" s="23"/>
      <c r="B103" s="23"/>
      <c r="C103" s="23"/>
      <c r="D103" s="23"/>
      <c r="E103" s="12"/>
      <c r="F103" s="12"/>
      <c r="G103" s="12"/>
      <c r="H103" s="12"/>
    </row>
    <row r="104" spans="1:8" ht="15">
      <c r="A104" s="23"/>
      <c r="B104" s="23"/>
      <c r="C104" s="23"/>
      <c r="D104" s="23"/>
      <c r="E104" s="12"/>
      <c r="F104" s="12"/>
      <c r="G104" s="12"/>
      <c r="H104" s="12"/>
    </row>
    <row r="105" spans="1:8" ht="15">
      <c r="A105" s="23"/>
      <c r="B105" s="23"/>
      <c r="C105" s="23"/>
      <c r="D105" s="23"/>
      <c r="E105" s="12"/>
      <c r="F105" s="12"/>
      <c r="G105" s="12"/>
      <c r="H105" s="12"/>
    </row>
    <row r="106" spans="1:8" ht="15">
      <c r="A106" s="23"/>
      <c r="B106" s="23"/>
      <c r="C106" s="23"/>
      <c r="D106" s="23"/>
      <c r="E106" s="12"/>
      <c r="F106" s="12"/>
      <c r="G106" s="12"/>
      <c r="H106" s="12"/>
    </row>
    <row r="107" spans="1:8" ht="15">
      <c r="A107" s="23"/>
      <c r="B107" s="23"/>
      <c r="C107" s="23"/>
      <c r="D107" s="23"/>
      <c r="E107" s="12"/>
      <c r="F107" s="12"/>
      <c r="G107" s="12"/>
      <c r="H107" s="12"/>
    </row>
    <row r="108" spans="1:8" ht="15">
      <c r="A108" s="23"/>
      <c r="B108" s="23"/>
      <c r="C108" s="23"/>
      <c r="D108" s="23"/>
      <c r="E108" s="12"/>
      <c r="F108" s="12"/>
      <c r="G108" s="12"/>
      <c r="H108" s="12"/>
    </row>
    <row r="109" spans="1:8" ht="15">
      <c r="A109" s="23"/>
      <c r="B109" s="23"/>
      <c r="C109" s="23"/>
      <c r="D109" s="23"/>
      <c r="E109" s="12"/>
      <c r="F109" s="12"/>
      <c r="G109" s="12"/>
      <c r="H109" s="12"/>
    </row>
    <row r="110" spans="1:8" ht="15">
      <c r="A110" s="23"/>
      <c r="B110" s="23"/>
      <c r="C110" s="23"/>
      <c r="D110" s="23"/>
      <c r="E110" s="12"/>
      <c r="F110" s="12"/>
      <c r="G110" s="12"/>
      <c r="H110" s="12"/>
    </row>
    <row r="111" spans="1:8" ht="15">
      <c r="A111" s="23"/>
      <c r="B111" s="23"/>
      <c r="C111" s="23"/>
      <c r="D111" s="23"/>
      <c r="E111" s="12"/>
      <c r="F111" s="12"/>
      <c r="G111" s="12"/>
      <c r="H111" s="12"/>
    </row>
    <row r="112" spans="1:8" ht="15">
      <c r="A112" s="23"/>
      <c r="B112" s="23"/>
      <c r="C112" s="23"/>
      <c r="D112" s="23"/>
      <c r="E112" s="12"/>
      <c r="F112" s="12"/>
      <c r="G112" s="12"/>
      <c r="H112" s="12"/>
    </row>
    <row r="113" spans="1:8" ht="15">
      <c r="A113" s="23"/>
      <c r="B113" s="23"/>
      <c r="C113" s="23"/>
      <c r="D113" s="23"/>
      <c r="E113" s="12"/>
      <c r="F113" s="12"/>
      <c r="G113" s="12"/>
      <c r="H113" s="12"/>
    </row>
    <row r="114" spans="1:8" ht="15">
      <c r="A114" s="23"/>
      <c r="B114" s="23"/>
      <c r="C114" s="23"/>
      <c r="D114" s="23"/>
      <c r="E114" s="12"/>
      <c r="F114" s="12"/>
      <c r="G114" s="12"/>
      <c r="H114" s="12"/>
    </row>
    <row r="115" spans="1:8" ht="15">
      <c r="A115" s="23"/>
      <c r="B115" s="23"/>
      <c r="C115" s="23"/>
      <c r="D115" s="23"/>
      <c r="E115" s="12"/>
      <c r="F115" s="12"/>
      <c r="G115" s="12"/>
      <c r="H115" s="12"/>
    </row>
    <row r="116" spans="1:8" ht="15">
      <c r="A116" s="23"/>
      <c r="B116" s="23"/>
      <c r="C116" s="23"/>
      <c r="D116" s="23"/>
      <c r="E116" s="12"/>
      <c r="F116" s="12"/>
      <c r="G116" s="12"/>
      <c r="H116" s="12"/>
    </row>
    <row r="117" spans="1:8" ht="15">
      <c r="A117" s="23"/>
      <c r="B117" s="23"/>
      <c r="C117" s="23"/>
      <c r="D117" s="23"/>
      <c r="E117" s="12"/>
      <c r="F117" s="12"/>
      <c r="G117" s="12"/>
      <c r="H117" s="12"/>
    </row>
    <row r="118" spans="1:8" ht="15">
      <c r="A118" s="23"/>
      <c r="B118" s="23"/>
      <c r="C118" s="23"/>
      <c r="D118" s="23"/>
      <c r="E118" s="12"/>
      <c r="F118" s="12"/>
      <c r="G118" s="12"/>
      <c r="H118" s="12"/>
    </row>
    <row r="119" spans="1:8" ht="15">
      <c r="A119" s="23"/>
      <c r="B119" s="23"/>
      <c r="C119" s="23"/>
      <c r="D119" s="23"/>
      <c r="E119" s="12"/>
      <c r="F119" s="12"/>
      <c r="G119" s="12"/>
      <c r="H119" s="12"/>
    </row>
    <row r="120" spans="1:8" ht="15">
      <c r="A120" s="23"/>
      <c r="B120" s="23"/>
      <c r="C120" s="23"/>
      <c r="D120" s="23"/>
      <c r="E120" s="12"/>
      <c r="F120" s="12"/>
      <c r="G120" s="12"/>
      <c r="H120" s="12"/>
    </row>
    <row r="121" spans="1:8" ht="15">
      <c r="A121" s="23"/>
      <c r="B121" s="23"/>
      <c r="C121" s="23"/>
      <c r="D121" s="23"/>
      <c r="E121" s="12"/>
      <c r="F121" s="12"/>
      <c r="G121" s="12"/>
      <c r="H121" s="12"/>
    </row>
    <row r="122" spans="1:8" ht="15">
      <c r="A122" s="23"/>
      <c r="B122" s="23"/>
      <c r="C122" s="23"/>
      <c r="D122" s="23"/>
      <c r="E122" s="12"/>
      <c r="F122" s="12"/>
      <c r="G122" s="12"/>
      <c r="H122" s="12"/>
    </row>
    <row r="123" spans="1:8" ht="15">
      <c r="A123" s="23"/>
      <c r="B123" s="23"/>
      <c r="C123" s="23"/>
      <c r="D123" s="23"/>
      <c r="E123" s="12"/>
      <c r="F123" s="12"/>
      <c r="G123" s="12"/>
      <c r="H123" s="12"/>
    </row>
    <row r="124" spans="1:8" ht="15">
      <c r="A124" s="23"/>
      <c r="B124" s="23"/>
      <c r="C124" s="23"/>
      <c r="D124" s="23"/>
      <c r="E124" s="12"/>
      <c r="F124" s="12"/>
      <c r="G124" s="12"/>
      <c r="H124" s="12"/>
    </row>
    <row r="125" spans="1:8" ht="15">
      <c r="A125" s="23"/>
      <c r="B125" s="23"/>
      <c r="C125" s="23"/>
      <c r="D125" s="23"/>
      <c r="E125" s="12"/>
      <c r="F125" s="12"/>
      <c r="G125" s="12"/>
      <c r="H125" s="12"/>
    </row>
    <row r="126" spans="1:8" ht="15">
      <c r="A126" s="23"/>
      <c r="B126" s="23"/>
      <c r="C126" s="23"/>
      <c r="D126" s="23"/>
      <c r="E126" s="12"/>
      <c r="F126" s="12"/>
      <c r="G126" s="12"/>
      <c r="H126" s="12"/>
    </row>
    <row r="127" spans="1:8" ht="15">
      <c r="A127" s="23"/>
      <c r="B127" s="23"/>
      <c r="C127" s="23"/>
      <c r="D127" s="23"/>
      <c r="E127" s="12"/>
      <c r="F127" s="12"/>
      <c r="G127" s="12"/>
      <c r="H127" s="12"/>
    </row>
    <row r="128" spans="1:8" ht="15">
      <c r="A128" s="23"/>
      <c r="B128" s="23"/>
      <c r="C128" s="23"/>
      <c r="D128" s="23"/>
      <c r="E128" s="12"/>
      <c r="F128" s="12"/>
      <c r="G128" s="12"/>
      <c r="H128" s="12"/>
    </row>
    <row r="129" spans="1:8" ht="15">
      <c r="A129" s="23"/>
      <c r="B129" s="23"/>
      <c r="C129" s="23"/>
      <c r="D129" s="23"/>
      <c r="E129" s="12"/>
      <c r="F129" s="12"/>
      <c r="G129" s="12"/>
      <c r="H129" s="12"/>
    </row>
    <row r="130" spans="1:8" ht="15">
      <c r="A130" s="23"/>
      <c r="B130" s="23"/>
      <c r="C130" s="23"/>
      <c r="D130" s="23"/>
      <c r="E130" s="12"/>
      <c r="F130" s="12"/>
      <c r="G130" s="12"/>
      <c r="H130" s="12"/>
    </row>
    <row r="131" spans="1:8" ht="15">
      <c r="A131" s="23"/>
      <c r="B131" s="23"/>
      <c r="C131" s="23"/>
      <c r="D131" s="23"/>
      <c r="E131" s="12"/>
      <c r="F131" s="12"/>
      <c r="G131" s="12"/>
      <c r="H131" s="12"/>
    </row>
    <row r="132" spans="1:8" ht="15">
      <c r="A132" s="23"/>
      <c r="B132" s="23"/>
      <c r="C132" s="23"/>
      <c r="D132" s="23"/>
      <c r="E132" s="12"/>
      <c r="F132" s="12"/>
      <c r="G132" s="12"/>
      <c r="H132" s="12"/>
    </row>
    <row r="133" spans="1:8" ht="15">
      <c r="A133" s="23"/>
      <c r="B133" s="23"/>
      <c r="C133" s="23"/>
      <c r="D133" s="23"/>
      <c r="E133" s="12"/>
      <c r="F133" s="12"/>
      <c r="G133" s="12"/>
      <c r="H133" s="12"/>
    </row>
    <row r="134" spans="1:8" ht="15">
      <c r="A134" s="23"/>
      <c r="B134" s="23"/>
      <c r="C134" s="23"/>
      <c r="D134" s="23"/>
      <c r="E134" s="12"/>
      <c r="F134" s="12"/>
      <c r="G134" s="12"/>
      <c r="H134" s="12"/>
    </row>
    <row r="135" spans="1:8" ht="15">
      <c r="A135" s="23"/>
      <c r="B135" s="23"/>
      <c r="C135" s="23"/>
      <c r="D135" s="23"/>
      <c r="E135" s="12"/>
      <c r="F135" s="12"/>
      <c r="G135" s="12"/>
      <c r="H135" s="12"/>
    </row>
    <row r="136" spans="1:8" ht="15">
      <c r="A136" s="23"/>
      <c r="B136" s="23"/>
      <c r="C136" s="23"/>
      <c r="D136" s="23"/>
      <c r="E136" s="12"/>
      <c r="F136" s="12"/>
      <c r="G136" s="12"/>
      <c r="H136" s="12"/>
    </row>
    <row r="137" spans="1:8" ht="15">
      <c r="A137" s="23"/>
      <c r="B137" s="23"/>
      <c r="C137" s="23"/>
      <c r="D137" s="23"/>
      <c r="E137" s="12"/>
      <c r="F137" s="12"/>
      <c r="G137" s="12"/>
      <c r="H137" s="12"/>
    </row>
    <row r="138" spans="1:8" ht="15">
      <c r="A138" s="23"/>
      <c r="B138" s="23"/>
      <c r="C138" s="23"/>
      <c r="D138" s="23"/>
      <c r="E138" s="12"/>
      <c r="F138" s="12"/>
      <c r="G138" s="12"/>
      <c r="H138" s="12"/>
    </row>
    <row r="139" spans="1:8" ht="15">
      <c r="A139" s="23"/>
      <c r="B139" s="23"/>
      <c r="C139" s="23"/>
      <c r="D139" s="23"/>
      <c r="E139" s="12"/>
      <c r="F139" s="12"/>
      <c r="G139" s="12"/>
      <c r="H139" s="12"/>
    </row>
    <row r="140" spans="1:8" ht="15">
      <c r="A140" s="23"/>
      <c r="B140" s="23"/>
      <c r="C140" s="23"/>
      <c r="D140" s="23"/>
      <c r="E140" s="12"/>
      <c r="F140" s="12"/>
      <c r="G140" s="12"/>
      <c r="H140" s="12"/>
    </row>
    <row r="141" spans="1:8" ht="15">
      <c r="A141" s="23"/>
      <c r="B141" s="23"/>
      <c r="C141" s="23"/>
      <c r="D141" s="23"/>
      <c r="E141" s="12"/>
      <c r="F141" s="12"/>
      <c r="G141" s="12"/>
      <c r="H141" s="12"/>
    </row>
    <row r="142" spans="1:8" ht="15">
      <c r="A142" s="23"/>
      <c r="B142" s="23"/>
      <c r="C142" s="23"/>
      <c r="D142" s="23"/>
      <c r="E142" s="12"/>
      <c r="F142" s="12"/>
      <c r="G142" s="12"/>
      <c r="H142" s="12"/>
    </row>
    <row r="143" spans="1:8" ht="15">
      <c r="A143" s="23"/>
      <c r="B143" s="23"/>
      <c r="C143" s="23"/>
      <c r="D143" s="23"/>
      <c r="E143" s="12"/>
      <c r="F143" s="12"/>
      <c r="G143" s="12"/>
      <c r="H143" s="12"/>
    </row>
    <row r="144" spans="1:8" ht="15">
      <c r="A144" s="23"/>
      <c r="B144" s="23"/>
      <c r="C144" s="23"/>
      <c r="D144" s="23"/>
      <c r="E144" s="12"/>
      <c r="F144" s="12"/>
      <c r="G144" s="12"/>
      <c r="H144" s="12"/>
    </row>
    <row r="145" spans="1:8" ht="15">
      <c r="A145" s="23"/>
      <c r="B145" s="23"/>
      <c r="C145" s="23"/>
      <c r="D145" s="23"/>
      <c r="E145" s="12"/>
      <c r="F145" s="12"/>
      <c r="G145" s="12"/>
      <c r="H145" s="12"/>
    </row>
    <row r="146" spans="1:8" ht="15">
      <c r="A146" s="23"/>
      <c r="B146" s="23"/>
      <c r="C146" s="23"/>
      <c r="D146" s="23"/>
      <c r="E146" s="12"/>
      <c r="F146" s="12"/>
      <c r="G146" s="12"/>
      <c r="H146" s="12"/>
    </row>
    <row r="147" spans="1:8" ht="15">
      <c r="A147" s="23"/>
      <c r="B147" s="23"/>
      <c r="C147" s="23"/>
      <c r="D147" s="23"/>
      <c r="E147" s="12"/>
      <c r="F147" s="12"/>
      <c r="G147" s="12"/>
      <c r="H147" s="12"/>
    </row>
    <row r="148" spans="1:8" ht="15">
      <c r="A148" s="23"/>
      <c r="B148" s="23"/>
      <c r="C148" s="23"/>
      <c r="D148" s="23"/>
      <c r="E148" s="12"/>
      <c r="F148" s="12"/>
      <c r="G148" s="12"/>
      <c r="H148" s="12"/>
    </row>
    <row r="149" spans="1:8" ht="15">
      <c r="A149" s="23"/>
      <c r="B149" s="23"/>
      <c r="C149" s="23"/>
      <c r="D149" s="23"/>
      <c r="E149" s="12"/>
      <c r="F149" s="12"/>
      <c r="G149" s="12"/>
      <c r="H149" s="12"/>
    </row>
    <row r="150" spans="1:8" ht="15">
      <c r="A150" s="23"/>
      <c r="B150" s="23"/>
      <c r="C150" s="23"/>
      <c r="D150" s="23"/>
      <c r="E150" s="12"/>
      <c r="F150" s="12"/>
      <c r="G150" s="12"/>
      <c r="H150" s="12"/>
    </row>
    <row r="151" spans="1:8" ht="15">
      <c r="A151" s="23"/>
      <c r="B151" s="23"/>
      <c r="C151" s="23"/>
      <c r="D151" s="23"/>
      <c r="E151" s="12"/>
      <c r="F151" s="12"/>
      <c r="G151" s="12"/>
      <c r="H151" s="12"/>
    </row>
    <row r="152" spans="1:8" ht="15">
      <c r="A152" s="23"/>
      <c r="B152" s="23"/>
      <c r="C152" s="23"/>
      <c r="D152" s="23"/>
      <c r="E152" s="12"/>
      <c r="F152" s="12"/>
      <c r="G152" s="12"/>
      <c r="H152" s="12"/>
    </row>
    <row r="153" spans="1:8" ht="15">
      <c r="A153" s="23"/>
      <c r="B153" s="23"/>
      <c r="C153" s="23"/>
      <c r="D153" s="23"/>
      <c r="E153" s="12"/>
      <c r="F153" s="12"/>
      <c r="G153" s="12"/>
      <c r="H153" s="12"/>
    </row>
    <row r="154" spans="1:8" ht="15">
      <c r="A154" s="23"/>
      <c r="B154" s="23"/>
      <c r="C154" s="23"/>
      <c r="D154" s="23"/>
      <c r="E154" s="12"/>
      <c r="F154" s="12"/>
      <c r="G154" s="12"/>
      <c r="H154" s="12"/>
    </row>
    <row r="155" spans="1:8" ht="15">
      <c r="A155" s="23"/>
      <c r="B155" s="23"/>
      <c r="C155" s="23"/>
      <c r="D155" s="23"/>
      <c r="E155" s="12"/>
      <c r="F155" s="12"/>
      <c r="G155" s="12"/>
      <c r="H155" s="12"/>
    </row>
    <row r="156" spans="1:8" ht="15">
      <c r="A156" s="23"/>
      <c r="B156" s="23"/>
      <c r="C156" s="23"/>
      <c r="D156" s="23"/>
      <c r="E156" s="12"/>
      <c r="F156" s="12"/>
      <c r="G156" s="12"/>
      <c r="H156" s="12"/>
    </row>
    <row r="157" spans="1:8" ht="15">
      <c r="A157" s="23"/>
      <c r="B157" s="23"/>
      <c r="C157" s="23"/>
      <c r="D157" s="23"/>
      <c r="E157" s="12"/>
      <c r="F157" s="12"/>
      <c r="G157" s="12"/>
      <c r="H157" s="12"/>
    </row>
    <row r="158" spans="1:8" ht="15">
      <c r="A158" s="23"/>
      <c r="B158" s="23"/>
      <c r="C158" s="23"/>
      <c r="D158" s="23"/>
      <c r="E158" s="12"/>
      <c r="F158" s="12"/>
      <c r="G158" s="12"/>
      <c r="H158" s="12"/>
    </row>
    <row r="159" spans="1:8" ht="15">
      <c r="A159" s="23"/>
      <c r="B159" s="23"/>
      <c r="C159" s="23"/>
      <c r="D159" s="23"/>
      <c r="E159" s="12"/>
      <c r="F159" s="12"/>
      <c r="G159" s="12"/>
      <c r="H159" s="12"/>
    </row>
    <row r="160" spans="1:8" ht="15">
      <c r="A160" s="23"/>
      <c r="B160" s="23"/>
      <c r="C160" s="23"/>
      <c r="D160" s="23"/>
      <c r="E160" s="12"/>
      <c r="F160" s="12"/>
      <c r="G160" s="12"/>
      <c r="H160" s="12"/>
    </row>
    <row r="161" spans="1:8" ht="15">
      <c r="A161" s="23"/>
      <c r="B161" s="23"/>
      <c r="C161" s="23"/>
      <c r="D161" s="23"/>
      <c r="E161" s="12"/>
      <c r="F161" s="12"/>
      <c r="G161" s="12"/>
      <c r="H161" s="12"/>
    </row>
    <row r="162" spans="1:8" ht="15">
      <c r="A162" s="23"/>
      <c r="B162" s="23"/>
      <c r="C162" s="23"/>
      <c r="D162" s="23"/>
      <c r="E162" s="12"/>
      <c r="F162" s="12"/>
      <c r="G162" s="12"/>
      <c r="H162" s="12"/>
    </row>
    <row r="163" spans="1:8" ht="15">
      <c r="A163" s="23"/>
      <c r="B163" s="23"/>
      <c r="C163" s="23"/>
      <c r="D163" s="23"/>
      <c r="E163" s="12"/>
      <c r="F163" s="12"/>
      <c r="G163" s="12"/>
      <c r="H163" s="12"/>
    </row>
    <row r="164" spans="1:8" ht="15">
      <c r="A164" s="23"/>
      <c r="B164" s="23"/>
      <c r="C164" s="23"/>
      <c r="D164" s="23"/>
      <c r="E164" s="12"/>
      <c r="F164" s="12"/>
      <c r="G164" s="12"/>
      <c r="H164" s="12"/>
    </row>
    <row r="165" spans="1:8" ht="15">
      <c r="A165" s="23"/>
      <c r="B165" s="23"/>
      <c r="C165" s="23"/>
      <c r="D165" s="23"/>
      <c r="E165" s="12"/>
      <c r="F165" s="12"/>
      <c r="G165" s="12"/>
      <c r="H165" s="12"/>
    </row>
    <row r="166" spans="1:8" ht="15">
      <c r="A166" s="23"/>
      <c r="B166" s="23"/>
      <c r="C166" s="23"/>
      <c r="D166" s="23"/>
      <c r="E166" s="12"/>
      <c r="F166" s="12"/>
      <c r="G166" s="12"/>
      <c r="H166" s="12"/>
    </row>
    <row r="167" spans="1:8" ht="15">
      <c r="A167" s="23"/>
      <c r="B167" s="23"/>
      <c r="C167" s="23"/>
      <c r="D167" s="23"/>
      <c r="E167" s="12"/>
      <c r="F167" s="12"/>
      <c r="G167" s="12"/>
      <c r="H167" s="12"/>
    </row>
    <row r="168" spans="1:8" ht="15">
      <c r="A168" s="23"/>
      <c r="B168" s="23"/>
      <c r="C168" s="23"/>
      <c r="D168" s="23"/>
      <c r="E168" s="12"/>
      <c r="F168" s="12"/>
      <c r="G168" s="12"/>
      <c r="H168" s="12"/>
    </row>
    <row r="169" spans="1:8" ht="15">
      <c r="A169" s="23"/>
      <c r="B169" s="23"/>
      <c r="C169" s="23"/>
      <c r="D169" s="23"/>
      <c r="E169" s="12"/>
      <c r="F169" s="12"/>
      <c r="G169" s="12"/>
      <c r="H169" s="12"/>
    </row>
  </sheetData>
  <sheetProtection/>
  <mergeCells count="8">
    <mergeCell ref="A9:A10"/>
    <mergeCell ref="A1:C1"/>
    <mergeCell ref="A7:C7"/>
    <mergeCell ref="A5:C5"/>
    <mergeCell ref="A2:C2"/>
    <mergeCell ref="A3:C3"/>
    <mergeCell ref="A4:C4"/>
    <mergeCell ref="B9:D9"/>
  </mergeCells>
  <printOptions/>
  <pageMargins left="0.66" right="0.16" top="0.27" bottom="0.24" header="0.21" footer="0.2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0"/>
  <sheetViews>
    <sheetView tabSelected="1" zoomScalePageLayoutView="0" workbookViewId="0" topLeftCell="A1">
      <selection activeCell="J44" sqref="J44"/>
    </sheetView>
  </sheetViews>
  <sheetFormatPr defaultColWidth="9.140625" defaultRowHeight="12.75"/>
  <cols>
    <col min="1" max="1" width="21.8515625" style="66" customWidth="1"/>
    <col min="2" max="2" width="50.421875" style="112" customWidth="1"/>
    <col min="3" max="3" width="14.28125" style="67" customWidth="1"/>
    <col min="4" max="4" width="15.140625" style="125" customWidth="1"/>
    <col min="5" max="5" width="13.8515625" style="67" customWidth="1"/>
    <col min="6" max="6" width="13.00390625" style="68" customWidth="1"/>
    <col min="7" max="7" width="9.140625" style="66" hidden="1" customWidth="1"/>
    <col min="8" max="8" width="9.140625" style="66" customWidth="1"/>
    <col min="9" max="9" width="9.57421875" style="66" bestFit="1" customWidth="1"/>
    <col min="10" max="16384" width="9.140625" style="66" customWidth="1"/>
  </cols>
  <sheetData>
    <row r="1" spans="1:7" s="43" customFormat="1" ht="15.75">
      <c r="A1" s="41"/>
      <c r="B1" s="100"/>
      <c r="C1" s="116"/>
      <c r="E1" s="116" t="s">
        <v>98</v>
      </c>
      <c r="F1" s="44"/>
      <c r="G1" s="45"/>
    </row>
    <row r="2" spans="3:7" s="43" customFormat="1" ht="72" customHeight="1">
      <c r="C2" s="197" t="s">
        <v>325</v>
      </c>
      <c r="D2" s="197"/>
      <c r="E2" s="197"/>
      <c r="F2" s="171"/>
      <c r="G2" s="45"/>
    </row>
    <row r="3" spans="2:7" s="43" customFormat="1" ht="15" customHeight="1">
      <c r="B3" s="100"/>
      <c r="C3" s="46"/>
      <c r="D3" s="117"/>
      <c r="E3" s="46"/>
      <c r="F3" s="47"/>
      <c r="G3" s="45"/>
    </row>
    <row r="4" spans="1:6" s="43" customFormat="1" ht="15.75">
      <c r="A4" s="48"/>
      <c r="B4" s="100"/>
      <c r="C4" s="44"/>
      <c r="D4" s="118"/>
      <c r="E4" s="44"/>
      <c r="F4" s="49"/>
    </row>
    <row r="5" spans="1:6" s="43" customFormat="1" ht="15">
      <c r="A5" s="198" t="s">
        <v>99</v>
      </c>
      <c r="B5" s="198"/>
      <c r="C5" s="198"/>
      <c r="D5" s="198"/>
      <c r="E5" s="198"/>
      <c r="F5" s="198"/>
    </row>
    <row r="6" spans="1:6" s="43" customFormat="1" ht="18" customHeight="1">
      <c r="A6" s="199" t="s">
        <v>293</v>
      </c>
      <c r="B6" s="199"/>
      <c r="C6" s="199"/>
      <c r="D6" s="199"/>
      <c r="E6" s="199"/>
      <c r="F6" s="199"/>
    </row>
    <row r="7" spans="1:5" s="43" customFormat="1" ht="15">
      <c r="A7" s="51"/>
      <c r="B7" s="101"/>
      <c r="C7" s="132"/>
      <c r="D7" s="118"/>
      <c r="E7" s="132" t="s">
        <v>212</v>
      </c>
    </row>
    <row r="8" spans="1:6" s="43" customFormat="1" ht="15" customHeight="1">
      <c r="A8" s="200" t="s">
        <v>213</v>
      </c>
      <c r="B8" s="202" t="s">
        <v>100</v>
      </c>
      <c r="C8" s="200" t="s">
        <v>307</v>
      </c>
      <c r="D8" s="200" t="s">
        <v>346</v>
      </c>
      <c r="E8" s="200" t="s">
        <v>347</v>
      </c>
      <c r="F8" s="52"/>
    </row>
    <row r="9" spans="1:6" s="43" customFormat="1" ht="45.75" customHeight="1">
      <c r="A9" s="201"/>
      <c r="B9" s="203"/>
      <c r="C9" s="201"/>
      <c r="D9" s="201"/>
      <c r="E9" s="201"/>
      <c r="F9" s="158"/>
    </row>
    <row r="10" spans="1:6" s="50" customFormat="1" ht="15">
      <c r="A10" s="54" t="s">
        <v>101</v>
      </c>
      <c r="B10" s="102" t="s">
        <v>233</v>
      </c>
      <c r="C10" s="119">
        <f>C11+C15+C20+C25+C31</f>
        <v>33170.5</v>
      </c>
      <c r="D10" s="119">
        <f>D11+D15+D20+D25+D31</f>
        <v>33188.51</v>
      </c>
      <c r="E10" s="173">
        <f>D10/C10*100</f>
        <v>100.05429523220934</v>
      </c>
      <c r="F10" s="159"/>
    </row>
    <row r="11" spans="1:6" s="50" customFormat="1" ht="13.5" customHeight="1">
      <c r="A11" s="54" t="s">
        <v>102</v>
      </c>
      <c r="B11" s="102" t="s">
        <v>214</v>
      </c>
      <c r="C11" s="119">
        <f>C12+C13</f>
        <v>23516</v>
      </c>
      <c r="D11" s="119">
        <f>D12+D13+D14</f>
        <v>23527.899999999998</v>
      </c>
      <c r="E11" s="173">
        <f aca="true" t="shared" si="0" ref="E11:E74">D11/C11*100</f>
        <v>100.05060384419117</v>
      </c>
      <c r="F11" s="159"/>
    </row>
    <row r="12" spans="1:6" s="42" customFormat="1" ht="63.75">
      <c r="A12" s="53" t="s">
        <v>315</v>
      </c>
      <c r="B12" s="103" t="s">
        <v>318</v>
      </c>
      <c r="C12" s="113">
        <v>23427.3</v>
      </c>
      <c r="D12" s="173">
        <v>23519.6</v>
      </c>
      <c r="E12" s="173">
        <f t="shared" si="0"/>
        <v>100.39398479551633</v>
      </c>
      <c r="F12" s="160"/>
    </row>
    <row r="13" spans="1:6" s="42" customFormat="1" ht="102">
      <c r="A13" s="53" t="s">
        <v>316</v>
      </c>
      <c r="B13" s="103" t="s">
        <v>317</v>
      </c>
      <c r="C13" s="113">
        <v>88.7</v>
      </c>
      <c r="D13" s="173">
        <v>88.7</v>
      </c>
      <c r="E13" s="173">
        <f t="shared" si="0"/>
        <v>100</v>
      </c>
      <c r="F13" s="160"/>
    </row>
    <row r="14" spans="1:6" s="42" customFormat="1" ht="38.25">
      <c r="A14" s="53" t="s">
        <v>348</v>
      </c>
      <c r="B14" s="103" t="s">
        <v>349</v>
      </c>
      <c r="C14" s="113"/>
      <c r="D14" s="173">
        <v>-80.4</v>
      </c>
      <c r="E14" s="173"/>
      <c r="F14" s="160"/>
    </row>
    <row r="15" spans="1:6" s="42" customFormat="1" ht="38.25">
      <c r="A15" s="53" t="s">
        <v>232</v>
      </c>
      <c r="B15" s="172" t="s">
        <v>231</v>
      </c>
      <c r="C15" s="115">
        <f>C16+C17+C18</f>
        <v>2610.6</v>
      </c>
      <c r="D15" s="119">
        <f>D16+D17+D18+D19</f>
        <v>2610.5800000000004</v>
      </c>
      <c r="E15" s="173">
        <f t="shared" si="0"/>
        <v>99.99923389259176</v>
      </c>
      <c r="F15" s="161"/>
    </row>
    <row r="16" spans="1:6" s="42" customFormat="1" ht="63.75">
      <c r="A16" s="53" t="s">
        <v>319</v>
      </c>
      <c r="B16" s="181" t="s">
        <v>320</v>
      </c>
      <c r="C16" s="113">
        <v>892.5</v>
      </c>
      <c r="D16" s="173">
        <v>892.46</v>
      </c>
      <c r="E16" s="173">
        <f t="shared" si="0"/>
        <v>99.99551820728291</v>
      </c>
      <c r="F16" s="160"/>
    </row>
    <row r="17" spans="1:6" s="42" customFormat="1" ht="76.5">
      <c r="A17" s="53" t="s">
        <v>321</v>
      </c>
      <c r="B17" s="181" t="s">
        <v>322</v>
      </c>
      <c r="C17" s="113">
        <v>13.6</v>
      </c>
      <c r="D17" s="173">
        <v>13.6</v>
      </c>
      <c r="E17" s="173">
        <f t="shared" si="0"/>
        <v>100</v>
      </c>
      <c r="F17" s="160"/>
    </row>
    <row r="18" spans="1:6" s="42" customFormat="1" ht="63.75">
      <c r="A18" s="53" t="s">
        <v>323</v>
      </c>
      <c r="B18" s="133" t="s">
        <v>324</v>
      </c>
      <c r="C18" s="113">
        <v>1704.5</v>
      </c>
      <c r="D18" s="173">
        <v>1836.7</v>
      </c>
      <c r="E18" s="173">
        <f t="shared" si="0"/>
        <v>107.75594015840421</v>
      </c>
      <c r="F18" s="160"/>
    </row>
    <row r="19" spans="1:6" s="42" customFormat="1" ht="63.75">
      <c r="A19" s="61" t="s">
        <v>350</v>
      </c>
      <c r="B19" s="181" t="s">
        <v>351</v>
      </c>
      <c r="C19" s="113"/>
      <c r="D19" s="173">
        <v>-132.18</v>
      </c>
      <c r="E19" s="173" t="e">
        <f t="shared" si="0"/>
        <v>#DIV/0!</v>
      </c>
      <c r="F19" s="160"/>
    </row>
    <row r="20" spans="1:6" s="50" customFormat="1" ht="15">
      <c r="A20" s="54" t="s">
        <v>103</v>
      </c>
      <c r="B20" s="104" t="s">
        <v>104</v>
      </c>
      <c r="C20" s="119">
        <f>C21+C23+C24+C22</f>
        <v>3403.8999999999996</v>
      </c>
      <c r="D20" s="119">
        <f>D21+D23+D24+D22</f>
        <v>3403.8500000000004</v>
      </c>
      <c r="E20" s="173">
        <f t="shared" si="0"/>
        <v>99.99853109668324</v>
      </c>
      <c r="F20" s="159"/>
    </row>
    <row r="21" spans="1:6" s="42" customFormat="1" ht="25.5">
      <c r="A21" s="53" t="s">
        <v>328</v>
      </c>
      <c r="B21" s="103" t="s">
        <v>105</v>
      </c>
      <c r="C21" s="113">
        <v>3139.1</v>
      </c>
      <c r="D21" s="173">
        <v>3139.03</v>
      </c>
      <c r="E21" s="173">
        <f t="shared" si="0"/>
        <v>99.99777006148261</v>
      </c>
      <c r="F21" s="160"/>
    </row>
    <row r="22" spans="1:6" s="42" customFormat="1" ht="38.25">
      <c r="A22" s="53" t="s">
        <v>329</v>
      </c>
      <c r="B22" s="103" t="s">
        <v>330</v>
      </c>
      <c r="C22" s="113">
        <v>4.6</v>
      </c>
      <c r="D22" s="173">
        <v>4.6</v>
      </c>
      <c r="E22" s="173">
        <f t="shared" si="0"/>
        <v>100</v>
      </c>
      <c r="F22" s="160"/>
    </row>
    <row r="23" spans="1:6" s="42" customFormat="1" ht="15">
      <c r="A23" s="53" t="s">
        <v>331</v>
      </c>
      <c r="B23" s="103" t="s">
        <v>106</v>
      </c>
      <c r="C23" s="113">
        <v>150</v>
      </c>
      <c r="D23" s="173">
        <v>150.05</v>
      </c>
      <c r="E23" s="173">
        <f t="shared" si="0"/>
        <v>100.03333333333335</v>
      </c>
      <c r="F23" s="160"/>
    </row>
    <row r="24" spans="1:6" s="42" customFormat="1" ht="38.25">
      <c r="A24" s="53" t="s">
        <v>204</v>
      </c>
      <c r="B24" s="103" t="s">
        <v>301</v>
      </c>
      <c r="C24" s="113">
        <v>110.2</v>
      </c>
      <c r="D24" s="173">
        <v>110.17</v>
      </c>
      <c r="E24" s="173">
        <f t="shared" si="0"/>
        <v>99.97277676950999</v>
      </c>
      <c r="F24" s="160"/>
    </row>
    <row r="25" spans="1:6" s="50" customFormat="1" ht="15">
      <c r="A25" s="54" t="s">
        <v>107</v>
      </c>
      <c r="B25" s="104" t="s">
        <v>108</v>
      </c>
      <c r="C25" s="119">
        <f>C26+C28+C27+C29+C30</f>
        <v>2791.8</v>
      </c>
      <c r="D25" s="119">
        <f>D26+D28+D27+D29+D30</f>
        <v>2798.01</v>
      </c>
      <c r="E25" s="173">
        <f t="shared" si="0"/>
        <v>100.22243713733077</v>
      </c>
      <c r="F25" s="159"/>
    </row>
    <row r="26" spans="1:6" s="42" customFormat="1" ht="15" hidden="1">
      <c r="A26" s="53" t="s">
        <v>109</v>
      </c>
      <c r="B26" s="103" t="s">
        <v>110</v>
      </c>
      <c r="C26" s="113"/>
      <c r="D26" s="173"/>
      <c r="E26" s="173" t="e">
        <f t="shared" si="0"/>
        <v>#DIV/0!</v>
      </c>
      <c r="F26" s="160"/>
    </row>
    <row r="27" spans="1:6" s="42" customFormat="1" ht="30" customHeight="1">
      <c r="A27" s="53" t="s">
        <v>111</v>
      </c>
      <c r="B27" s="103" t="s">
        <v>112</v>
      </c>
      <c r="C27" s="113">
        <v>2581.6</v>
      </c>
      <c r="D27" s="173">
        <v>2587.8</v>
      </c>
      <c r="E27" s="173">
        <f t="shared" si="0"/>
        <v>100.24016114037808</v>
      </c>
      <c r="F27" s="160"/>
    </row>
    <row r="28" spans="1:6" s="42" customFormat="1" ht="42" customHeight="1">
      <c r="A28" s="53" t="s">
        <v>294</v>
      </c>
      <c r="B28" s="103" t="s">
        <v>295</v>
      </c>
      <c r="C28" s="113">
        <v>97.6</v>
      </c>
      <c r="D28" s="173">
        <v>97.58</v>
      </c>
      <c r="E28" s="173">
        <f t="shared" si="0"/>
        <v>99.97950819672131</v>
      </c>
      <c r="F28" s="160"/>
    </row>
    <row r="29" spans="1:6" s="42" customFormat="1" ht="39" customHeight="1">
      <c r="A29" s="55" t="s">
        <v>303</v>
      </c>
      <c r="B29" s="105" t="s">
        <v>302</v>
      </c>
      <c r="C29" s="113">
        <v>15.8</v>
      </c>
      <c r="D29" s="173">
        <v>15.77</v>
      </c>
      <c r="E29" s="173">
        <f t="shared" si="0"/>
        <v>99.81012658227847</v>
      </c>
      <c r="F29" s="160"/>
    </row>
    <row r="30" spans="1:6" s="42" customFormat="1" ht="39" customHeight="1">
      <c r="A30" s="55" t="s">
        <v>332</v>
      </c>
      <c r="B30" s="105" t="s">
        <v>333</v>
      </c>
      <c r="C30" s="113">
        <v>96.8</v>
      </c>
      <c r="D30" s="173">
        <v>96.86</v>
      </c>
      <c r="E30" s="173">
        <f t="shared" si="0"/>
        <v>100.06198347107438</v>
      </c>
      <c r="F30" s="160"/>
    </row>
    <row r="31" spans="1:6" s="50" customFormat="1" ht="21.75" customHeight="1">
      <c r="A31" s="54" t="s">
        <v>215</v>
      </c>
      <c r="B31" s="106" t="s">
        <v>113</v>
      </c>
      <c r="C31" s="120">
        <f>C32+C33</f>
        <v>848.2</v>
      </c>
      <c r="D31" s="120">
        <f>D32+D33</f>
        <v>848.17</v>
      </c>
      <c r="E31" s="173">
        <f t="shared" si="0"/>
        <v>99.99646309832586</v>
      </c>
      <c r="F31" s="162"/>
    </row>
    <row r="32" spans="1:6" s="42" customFormat="1" ht="53.25" customHeight="1">
      <c r="A32" s="53" t="s">
        <v>114</v>
      </c>
      <c r="B32" s="133" t="s">
        <v>217</v>
      </c>
      <c r="C32" s="113">
        <v>848.2</v>
      </c>
      <c r="D32" s="173">
        <v>848.17</v>
      </c>
      <c r="E32" s="173">
        <f t="shared" si="0"/>
        <v>99.99646309832586</v>
      </c>
      <c r="F32" s="160"/>
    </row>
    <row r="33" spans="1:6" s="42" customFormat="1" ht="43.5" customHeight="1" hidden="1">
      <c r="A33" s="53" t="s">
        <v>115</v>
      </c>
      <c r="B33" s="105" t="s">
        <v>116</v>
      </c>
      <c r="C33" s="113"/>
      <c r="D33" s="173"/>
      <c r="E33" s="173" t="e">
        <f t="shared" si="0"/>
        <v>#DIV/0!</v>
      </c>
      <c r="F33" s="160"/>
    </row>
    <row r="34" spans="1:6" s="50" customFormat="1" ht="15">
      <c r="A34" s="74"/>
      <c r="B34" s="107" t="s">
        <v>117</v>
      </c>
      <c r="C34" s="187">
        <f>C35+C41+C49+C53+C63+C46</f>
        <v>6065.143999999999</v>
      </c>
      <c r="D34" s="120">
        <f>D35+D41+D49+D53+D63+D46</f>
        <v>6268.635</v>
      </c>
      <c r="E34" s="173">
        <f t="shared" si="0"/>
        <v>103.35508934330333</v>
      </c>
      <c r="F34" s="162"/>
    </row>
    <row r="35" spans="1:6" s="42" customFormat="1" ht="38.25" customHeight="1">
      <c r="A35" s="54" t="s">
        <v>118</v>
      </c>
      <c r="B35" s="106" t="s">
        <v>216</v>
      </c>
      <c r="C35" s="120">
        <f>C36+C40+C37+C39+C38</f>
        <v>1347.6999999999998</v>
      </c>
      <c r="D35" s="120">
        <f>D36+D40+D37+D39+D38</f>
        <v>1347.6499999999999</v>
      </c>
      <c r="E35" s="173">
        <f t="shared" si="0"/>
        <v>99.99628997551385</v>
      </c>
      <c r="F35" s="162"/>
    </row>
    <row r="36" spans="1:6" s="42" customFormat="1" ht="83.25" customHeight="1">
      <c r="A36" s="53" t="s">
        <v>156</v>
      </c>
      <c r="B36" s="105" t="s">
        <v>57</v>
      </c>
      <c r="C36" s="113">
        <v>741.6</v>
      </c>
      <c r="D36" s="173">
        <v>741.6</v>
      </c>
      <c r="E36" s="173">
        <f t="shared" si="0"/>
        <v>100</v>
      </c>
      <c r="F36" s="160"/>
    </row>
    <row r="37" spans="1:6" s="42" customFormat="1" ht="83.25" customHeight="1">
      <c r="A37" s="53" t="s">
        <v>157</v>
      </c>
      <c r="B37" s="105" t="s">
        <v>334</v>
      </c>
      <c r="C37" s="113">
        <v>4.8</v>
      </c>
      <c r="D37" s="173">
        <v>4.8</v>
      </c>
      <c r="E37" s="173">
        <f t="shared" si="0"/>
        <v>100</v>
      </c>
      <c r="F37" s="160"/>
    </row>
    <row r="38" spans="1:6" s="42" customFormat="1" ht="83.25" customHeight="1">
      <c r="A38" s="53" t="s">
        <v>244</v>
      </c>
      <c r="B38" s="105" t="s">
        <v>345</v>
      </c>
      <c r="C38" s="113">
        <v>6.6</v>
      </c>
      <c r="D38" s="173">
        <v>6.57</v>
      </c>
      <c r="E38" s="173">
        <f t="shared" si="0"/>
        <v>99.54545454545456</v>
      </c>
      <c r="F38" s="160"/>
    </row>
    <row r="39" spans="1:6" s="42" customFormat="1" ht="83.25" customHeight="1">
      <c r="A39" s="53" t="s">
        <v>16</v>
      </c>
      <c r="B39" s="105" t="s">
        <v>80</v>
      </c>
      <c r="C39" s="113">
        <v>339.3</v>
      </c>
      <c r="D39" s="173">
        <v>339.25</v>
      </c>
      <c r="E39" s="173">
        <f t="shared" si="0"/>
        <v>99.98526377836723</v>
      </c>
      <c r="F39" s="160"/>
    </row>
    <row r="40" spans="1:6" s="42" customFormat="1" ht="68.25" customHeight="1">
      <c r="A40" s="53" t="s">
        <v>66</v>
      </c>
      <c r="B40" s="105" t="s">
        <v>81</v>
      </c>
      <c r="C40" s="113">
        <v>255.4</v>
      </c>
      <c r="D40" s="173">
        <v>255.43</v>
      </c>
      <c r="E40" s="173">
        <f t="shared" si="0"/>
        <v>100.01174628034455</v>
      </c>
      <c r="F40" s="160"/>
    </row>
    <row r="41" spans="1:6" s="50" customFormat="1" ht="21.75" customHeight="1">
      <c r="A41" s="54" t="s">
        <v>119</v>
      </c>
      <c r="B41" s="134" t="s">
        <v>218</v>
      </c>
      <c r="C41" s="120">
        <f>C42+C44+C43</f>
        <v>913.5</v>
      </c>
      <c r="D41" s="120">
        <f>D42+D44+D43+D45</f>
        <v>913.4900000000001</v>
      </c>
      <c r="E41" s="173">
        <f t="shared" si="0"/>
        <v>99.99890530925015</v>
      </c>
      <c r="F41" s="162"/>
    </row>
    <row r="42" spans="1:6" s="57" customFormat="1" ht="24" customHeight="1">
      <c r="A42" s="53" t="s">
        <v>335</v>
      </c>
      <c r="B42" s="108" t="s">
        <v>336</v>
      </c>
      <c r="C42" s="113">
        <v>368.3</v>
      </c>
      <c r="D42" s="173">
        <v>396.35</v>
      </c>
      <c r="E42" s="173">
        <f t="shared" si="0"/>
        <v>107.61607385283736</v>
      </c>
      <c r="F42" s="160"/>
    </row>
    <row r="43" spans="1:6" s="57" customFormat="1" ht="24" customHeight="1">
      <c r="A43" s="53" t="s">
        <v>339</v>
      </c>
      <c r="B43" s="108" t="s">
        <v>340</v>
      </c>
      <c r="C43" s="113">
        <v>29.7</v>
      </c>
      <c r="D43" s="173">
        <v>29.69</v>
      </c>
      <c r="E43" s="173">
        <f t="shared" si="0"/>
        <v>99.96632996632997</v>
      </c>
      <c r="F43" s="160"/>
    </row>
    <row r="44" spans="1:6" s="57" customFormat="1" ht="24" customHeight="1">
      <c r="A44" s="53" t="s">
        <v>337</v>
      </c>
      <c r="B44" s="108" t="s">
        <v>338</v>
      </c>
      <c r="C44" s="113">
        <v>515.5</v>
      </c>
      <c r="D44" s="173">
        <v>515.5</v>
      </c>
      <c r="E44" s="173">
        <f t="shared" si="0"/>
        <v>100</v>
      </c>
      <c r="F44" s="160"/>
    </row>
    <row r="45" spans="1:6" s="57" customFormat="1" ht="24" customHeight="1">
      <c r="A45" s="53" t="s">
        <v>352</v>
      </c>
      <c r="B45" s="108" t="s">
        <v>354</v>
      </c>
      <c r="C45" s="113"/>
      <c r="D45" s="173">
        <v>-28.05</v>
      </c>
      <c r="E45" s="173"/>
      <c r="F45" s="160"/>
    </row>
    <row r="46" spans="1:6" ht="25.5" customHeight="1">
      <c r="A46" s="183" t="s">
        <v>149</v>
      </c>
      <c r="B46" s="135" t="s">
        <v>219</v>
      </c>
      <c r="C46" s="115">
        <f>C47+C48</f>
        <v>82.4</v>
      </c>
      <c r="D46" s="119">
        <f>D47+D48</f>
        <v>82.38000000000001</v>
      </c>
      <c r="E46" s="173">
        <f t="shared" si="0"/>
        <v>99.97572815533982</v>
      </c>
      <c r="F46" s="161"/>
    </row>
    <row r="47" spans="1:6" ht="25.5" customHeight="1">
      <c r="A47" s="184" t="s">
        <v>158</v>
      </c>
      <c r="B47" s="129" t="s">
        <v>253</v>
      </c>
      <c r="C47" s="113">
        <v>78.4</v>
      </c>
      <c r="D47" s="173">
        <v>78.4</v>
      </c>
      <c r="E47" s="173">
        <f t="shared" si="0"/>
        <v>100</v>
      </c>
      <c r="F47" s="161"/>
    </row>
    <row r="48" spans="1:6" ht="25.5" customHeight="1">
      <c r="A48" s="182" t="s">
        <v>160</v>
      </c>
      <c r="B48" s="129" t="s">
        <v>161</v>
      </c>
      <c r="C48" s="113">
        <v>4</v>
      </c>
      <c r="D48" s="173">
        <v>3.98</v>
      </c>
      <c r="E48" s="173">
        <f t="shared" si="0"/>
        <v>99.5</v>
      </c>
      <c r="F48" s="161"/>
    </row>
    <row r="49" spans="1:6" s="57" customFormat="1" ht="32.25" customHeight="1">
      <c r="A49" s="54" t="s">
        <v>186</v>
      </c>
      <c r="B49" s="127" t="s">
        <v>65</v>
      </c>
      <c r="C49" s="185">
        <f>C50+C52</f>
        <v>2987.2439999999997</v>
      </c>
      <c r="D49" s="114">
        <f>D50+D52+D51</f>
        <v>3192.105</v>
      </c>
      <c r="E49" s="173">
        <f t="shared" si="0"/>
        <v>106.85785961910044</v>
      </c>
      <c r="F49" s="163"/>
    </row>
    <row r="50" spans="1:6" s="57" customFormat="1" ht="50.25" customHeight="1">
      <c r="A50" s="53" t="s">
        <v>304</v>
      </c>
      <c r="B50" s="129" t="s">
        <v>220</v>
      </c>
      <c r="C50" s="186">
        <v>2904.644</v>
      </c>
      <c r="D50" s="173">
        <v>3142.065</v>
      </c>
      <c r="E50" s="173">
        <f t="shared" si="0"/>
        <v>108.17384161363665</v>
      </c>
      <c r="F50" s="160"/>
    </row>
    <row r="51" spans="1:6" s="57" customFormat="1" ht="50.25" customHeight="1">
      <c r="A51" s="53" t="s">
        <v>353</v>
      </c>
      <c r="B51" s="129" t="s">
        <v>284</v>
      </c>
      <c r="C51" s="186"/>
      <c r="D51" s="173">
        <v>-32.52</v>
      </c>
      <c r="E51" s="173"/>
      <c r="F51" s="160"/>
    </row>
    <row r="52" spans="1:6" s="57" customFormat="1" ht="50.25" customHeight="1">
      <c r="A52" s="53" t="s">
        <v>341</v>
      </c>
      <c r="B52" s="129" t="s">
        <v>342</v>
      </c>
      <c r="C52" s="113">
        <v>82.6</v>
      </c>
      <c r="D52" s="173">
        <v>82.56</v>
      </c>
      <c r="E52" s="173">
        <f t="shared" si="0"/>
        <v>99.95157384987895</v>
      </c>
      <c r="F52" s="160"/>
    </row>
    <row r="53" spans="1:6" s="59" customFormat="1" ht="15">
      <c r="A53" s="54" t="s">
        <v>120</v>
      </c>
      <c r="B53" s="107" t="s">
        <v>187</v>
      </c>
      <c r="C53" s="114">
        <f>C54+C57+C59+C60+C58+C62+C56+C61+C55</f>
        <v>734.3</v>
      </c>
      <c r="D53" s="114">
        <f>D54+D57+D59+D60+D58+D62+D56+D61+D55</f>
        <v>734.41</v>
      </c>
      <c r="E53" s="173">
        <f t="shared" si="0"/>
        <v>100.01498025330247</v>
      </c>
      <c r="F53" s="163"/>
    </row>
    <row r="54" spans="1:6" s="59" customFormat="1" ht="62.25" customHeight="1">
      <c r="A54" s="53" t="s">
        <v>221</v>
      </c>
      <c r="B54" s="129" t="s">
        <v>222</v>
      </c>
      <c r="C54" s="113">
        <v>30.3</v>
      </c>
      <c r="D54" s="173">
        <v>30.325</v>
      </c>
      <c r="E54" s="173">
        <f t="shared" si="0"/>
        <v>100.08250825082507</v>
      </c>
      <c r="F54" s="160"/>
    </row>
    <row r="55" spans="1:6" s="59" customFormat="1" ht="59.25" customHeight="1">
      <c r="A55" s="53" t="s">
        <v>343</v>
      </c>
      <c r="B55" s="97" t="s">
        <v>344</v>
      </c>
      <c r="C55" s="113">
        <v>2.8</v>
      </c>
      <c r="D55" s="173">
        <v>2.778</v>
      </c>
      <c r="E55" s="173">
        <f t="shared" si="0"/>
        <v>99.21428571428572</v>
      </c>
      <c r="F55" s="160"/>
    </row>
    <row r="56" spans="1:6" s="59" customFormat="1" ht="48.75" customHeight="1">
      <c r="A56" s="53" t="s">
        <v>121</v>
      </c>
      <c r="B56" s="129" t="s">
        <v>223</v>
      </c>
      <c r="C56" s="113">
        <v>205.1</v>
      </c>
      <c r="D56" s="173">
        <v>205.14</v>
      </c>
      <c r="E56" s="173">
        <f t="shared" si="0"/>
        <v>100.01950268161872</v>
      </c>
      <c r="F56" s="160"/>
    </row>
    <row r="57" spans="1:6" s="57" customFormat="1" ht="37.5" customHeight="1">
      <c r="A57" s="53" t="s">
        <v>203</v>
      </c>
      <c r="B57" s="136" t="s">
        <v>305</v>
      </c>
      <c r="C57" s="113">
        <v>20.9</v>
      </c>
      <c r="D57" s="173">
        <v>20.9</v>
      </c>
      <c r="E57" s="173">
        <f t="shared" si="0"/>
        <v>100</v>
      </c>
      <c r="F57" s="160"/>
    </row>
    <row r="58" spans="1:6" s="57" customFormat="1" ht="36" customHeight="1">
      <c r="A58" s="53" t="s">
        <v>229</v>
      </c>
      <c r="B58" s="108" t="s">
        <v>234</v>
      </c>
      <c r="C58" s="113">
        <v>1</v>
      </c>
      <c r="D58" s="173">
        <v>1</v>
      </c>
      <c r="E58" s="173">
        <f t="shared" si="0"/>
        <v>100</v>
      </c>
      <c r="F58" s="160"/>
    </row>
    <row r="59" spans="1:6" s="60" customFormat="1" ht="35.25" customHeight="1">
      <c r="A59" s="53" t="s">
        <v>206</v>
      </c>
      <c r="B59" s="136" t="s">
        <v>306</v>
      </c>
      <c r="C59" s="113">
        <v>106.1</v>
      </c>
      <c r="D59" s="173">
        <v>106.115</v>
      </c>
      <c r="E59" s="173">
        <f t="shared" si="0"/>
        <v>100.01413760603204</v>
      </c>
      <c r="F59" s="160"/>
    </row>
    <row r="60" spans="1:6" s="57" customFormat="1" ht="62.25" customHeight="1">
      <c r="A60" s="53" t="s">
        <v>122</v>
      </c>
      <c r="B60" s="136" t="s">
        <v>224</v>
      </c>
      <c r="C60" s="113">
        <v>72.7</v>
      </c>
      <c r="D60" s="173">
        <v>72.748</v>
      </c>
      <c r="E60" s="173">
        <f t="shared" si="0"/>
        <v>100.06602475928474</v>
      </c>
      <c r="F60" s="160"/>
    </row>
    <row r="61" spans="1:6" s="57" customFormat="1" ht="63" customHeight="1">
      <c r="A61" s="53" t="s">
        <v>230</v>
      </c>
      <c r="B61" s="108" t="s">
        <v>235</v>
      </c>
      <c r="C61" s="113">
        <v>21.1</v>
      </c>
      <c r="D61" s="173">
        <v>21.09</v>
      </c>
      <c r="E61" s="173">
        <f t="shared" si="0"/>
        <v>99.95260663507108</v>
      </c>
      <c r="F61" s="160"/>
    </row>
    <row r="62" spans="1:6" s="57" customFormat="1" ht="36.75" customHeight="1">
      <c r="A62" s="53" t="s">
        <v>123</v>
      </c>
      <c r="B62" s="108" t="s">
        <v>69</v>
      </c>
      <c r="C62" s="113">
        <v>274.3</v>
      </c>
      <c r="D62" s="173">
        <v>274.314</v>
      </c>
      <c r="E62" s="173">
        <f t="shared" si="0"/>
        <v>100.00510390083849</v>
      </c>
      <c r="F62" s="160"/>
    </row>
    <row r="63" spans="1:6" s="59" customFormat="1" ht="29.25" customHeight="1">
      <c r="A63" s="54" t="s">
        <v>188</v>
      </c>
      <c r="B63" s="107" t="s">
        <v>189</v>
      </c>
      <c r="C63" s="115"/>
      <c r="D63" s="173">
        <v>-1.4</v>
      </c>
      <c r="E63" s="173"/>
      <c r="F63" s="161"/>
    </row>
    <row r="64" spans="1:7" s="59" customFormat="1" ht="25.5" customHeight="1">
      <c r="A64" s="145"/>
      <c r="B64" s="146" t="s">
        <v>124</v>
      </c>
      <c r="C64" s="188">
        <f>C34+C10</f>
        <v>39235.644</v>
      </c>
      <c r="D64" s="212">
        <f>D34+D10</f>
        <v>39457.145000000004</v>
      </c>
      <c r="E64" s="173">
        <f t="shared" si="0"/>
        <v>100.56454024305043</v>
      </c>
      <c r="F64" s="163"/>
      <c r="G64" s="156">
        <f>G34+G10</f>
        <v>0</v>
      </c>
    </row>
    <row r="65" spans="1:9" s="59" customFormat="1" ht="19.5" customHeight="1">
      <c r="A65" s="148" t="s">
        <v>125</v>
      </c>
      <c r="B65" s="149" t="s">
        <v>126</v>
      </c>
      <c r="C65" s="176">
        <f>C66+C69+C93+C102+C107+C106</f>
        <v>374648.77999999997</v>
      </c>
      <c r="D65" s="150">
        <f>D66+D69+D93+D102+D107+D106</f>
        <v>371160.131</v>
      </c>
      <c r="E65" s="173">
        <f t="shared" si="0"/>
        <v>99.06882147060509</v>
      </c>
      <c r="F65" s="163"/>
      <c r="I65" s="128"/>
    </row>
    <row r="66" spans="1:6" s="59" customFormat="1" ht="15">
      <c r="A66" s="54" t="s">
        <v>190</v>
      </c>
      <c r="B66" s="107" t="s">
        <v>191</v>
      </c>
      <c r="C66" s="114">
        <f>C67+C68</f>
        <v>79026</v>
      </c>
      <c r="D66" s="114">
        <f>D67+D68</f>
        <v>75759</v>
      </c>
      <c r="E66" s="173">
        <f t="shared" si="0"/>
        <v>95.86591754612405</v>
      </c>
      <c r="F66" s="163"/>
    </row>
    <row r="67" spans="1:6" s="57" customFormat="1" ht="34.5" customHeight="1">
      <c r="A67" s="53" t="s">
        <v>127</v>
      </c>
      <c r="B67" s="108" t="s">
        <v>26</v>
      </c>
      <c r="C67" s="56">
        <v>70795.7</v>
      </c>
      <c r="D67" s="173">
        <v>70795.7</v>
      </c>
      <c r="E67" s="173">
        <f t="shared" si="0"/>
        <v>100</v>
      </c>
      <c r="F67" s="164"/>
    </row>
    <row r="68" spans="1:6" s="57" customFormat="1" ht="33.75" customHeight="1">
      <c r="A68" s="53" t="s">
        <v>27</v>
      </c>
      <c r="B68" s="108" t="s">
        <v>28</v>
      </c>
      <c r="C68" s="56">
        <v>8230.3</v>
      </c>
      <c r="D68" s="173">
        <v>4963.3</v>
      </c>
      <c r="E68" s="173">
        <f t="shared" si="0"/>
        <v>60.30521366171343</v>
      </c>
      <c r="F68" s="164"/>
    </row>
    <row r="69" spans="1:7" s="59" customFormat="1" ht="30" customHeight="1">
      <c r="A69" s="54" t="s">
        <v>183</v>
      </c>
      <c r="B69" s="107" t="s">
        <v>128</v>
      </c>
      <c r="C69" s="179">
        <f>C71+C74+C75+C76+C77+C78+C79+C80+C81+C83+C84+C85+C87+C88+C90+C91+C86+C92+C89</f>
        <v>267601.93</v>
      </c>
      <c r="D69" s="114">
        <f>D71+D74+D75+D76+D77+D78+D79+D80+D81+D83+D84+D85+D87+D88+D90+D91+D86+D92+D89</f>
        <v>267380.281</v>
      </c>
      <c r="E69" s="173">
        <f t="shared" si="0"/>
        <v>99.91717212203963</v>
      </c>
      <c r="F69" s="165"/>
      <c r="G69" s="157">
        <f>G71+G74+G75+G76+G77+G78+G79+G80+G81+G83+G84+G85+G88+G89+G90+G70</f>
        <v>0</v>
      </c>
    </row>
    <row r="70" spans="1:6" s="59" customFormat="1" ht="49.5" customHeight="1" hidden="1">
      <c r="A70" s="53" t="s">
        <v>36</v>
      </c>
      <c r="B70" s="97" t="s">
        <v>175</v>
      </c>
      <c r="C70" s="56"/>
      <c r="D70" s="173"/>
      <c r="E70" s="173" t="e">
        <f t="shared" si="0"/>
        <v>#DIV/0!</v>
      </c>
      <c r="F70" s="166"/>
    </row>
    <row r="71" spans="1:6" s="57" customFormat="1" ht="67.5" customHeight="1">
      <c r="A71" s="53" t="s">
        <v>39</v>
      </c>
      <c r="B71" s="108" t="s">
        <v>129</v>
      </c>
      <c r="C71" s="56">
        <v>219121.9</v>
      </c>
      <c r="D71" s="173">
        <v>219027.99</v>
      </c>
      <c r="E71" s="173">
        <f t="shared" si="0"/>
        <v>99.95714257680314</v>
      </c>
      <c r="F71" s="164"/>
    </row>
    <row r="72" spans="1:6" s="57" customFormat="1" ht="37.5" customHeight="1" hidden="1">
      <c r="A72" s="53" t="s">
        <v>130</v>
      </c>
      <c r="B72" s="109" t="s">
        <v>131</v>
      </c>
      <c r="C72" s="56"/>
      <c r="D72" s="173"/>
      <c r="E72" s="173" t="e">
        <f t="shared" si="0"/>
        <v>#DIV/0!</v>
      </c>
      <c r="F72" s="164"/>
    </row>
    <row r="73" spans="1:6" s="57" customFormat="1" ht="42" customHeight="1" hidden="1">
      <c r="A73" s="53" t="s">
        <v>130</v>
      </c>
      <c r="B73" s="108" t="s">
        <v>132</v>
      </c>
      <c r="C73" s="56"/>
      <c r="D73" s="173"/>
      <c r="E73" s="173" t="e">
        <f t="shared" si="0"/>
        <v>#DIV/0!</v>
      </c>
      <c r="F73" s="164"/>
    </row>
    <row r="74" spans="1:6" s="57" customFormat="1" ht="90" customHeight="1">
      <c r="A74" s="53" t="s">
        <v>39</v>
      </c>
      <c r="B74" s="110" t="s">
        <v>133</v>
      </c>
      <c r="C74" s="56">
        <v>5340.7</v>
      </c>
      <c r="D74" s="215">
        <v>5340.7</v>
      </c>
      <c r="E74" s="173">
        <f t="shared" si="0"/>
        <v>100</v>
      </c>
      <c r="F74" s="167"/>
    </row>
    <row r="75" spans="1:6" s="57" customFormat="1" ht="36" customHeight="1">
      <c r="A75" s="53" t="s">
        <v>7</v>
      </c>
      <c r="B75" s="108" t="s">
        <v>134</v>
      </c>
      <c r="C75" s="56">
        <v>5018.3</v>
      </c>
      <c r="D75" s="173">
        <v>5018.3</v>
      </c>
      <c r="E75" s="173">
        <f aca="true" t="shared" si="1" ref="E75:E109">D75/C75*100</f>
        <v>100</v>
      </c>
      <c r="F75" s="167"/>
    </row>
    <row r="76" spans="1:6" s="57" customFormat="1" ht="67.5" customHeight="1">
      <c r="A76" s="53" t="s">
        <v>39</v>
      </c>
      <c r="B76" s="109" t="s">
        <v>135</v>
      </c>
      <c r="C76" s="56">
        <v>5065</v>
      </c>
      <c r="D76" s="215">
        <v>5065</v>
      </c>
      <c r="E76" s="173">
        <f t="shared" si="1"/>
        <v>100</v>
      </c>
      <c r="F76" s="164"/>
    </row>
    <row r="77" spans="1:6" s="57" customFormat="1" ht="37.5" customHeight="1">
      <c r="A77" s="61" t="s">
        <v>136</v>
      </c>
      <c r="B77" s="109" t="s">
        <v>137</v>
      </c>
      <c r="C77" s="56">
        <v>496.6</v>
      </c>
      <c r="D77" s="173">
        <v>496.6</v>
      </c>
      <c r="E77" s="173">
        <f t="shared" si="1"/>
        <v>100</v>
      </c>
      <c r="F77" s="164"/>
    </row>
    <row r="78" spans="1:6" s="57" customFormat="1" ht="60" customHeight="1" hidden="1">
      <c r="A78" s="53" t="s">
        <v>39</v>
      </c>
      <c r="B78" s="111" t="s">
        <v>138</v>
      </c>
      <c r="C78" s="56">
        <v>0</v>
      </c>
      <c r="D78" s="173"/>
      <c r="E78" s="173" t="e">
        <f t="shared" si="1"/>
        <v>#DIV/0!</v>
      </c>
      <c r="F78" s="164"/>
    </row>
    <row r="79" spans="1:6" s="57" customFormat="1" ht="31.5" customHeight="1">
      <c r="A79" s="53" t="s">
        <v>39</v>
      </c>
      <c r="B79" s="111" t="s">
        <v>139</v>
      </c>
      <c r="C79" s="56">
        <v>407</v>
      </c>
      <c r="D79" s="215">
        <v>407</v>
      </c>
      <c r="E79" s="173">
        <f t="shared" si="1"/>
        <v>100</v>
      </c>
      <c r="F79" s="167"/>
    </row>
    <row r="80" spans="1:6" s="57" customFormat="1" ht="54" customHeight="1">
      <c r="A80" s="53" t="s">
        <v>39</v>
      </c>
      <c r="B80" s="111" t="s">
        <v>140</v>
      </c>
      <c r="C80" s="56">
        <v>4913.2</v>
      </c>
      <c r="D80" s="215">
        <v>4913.2</v>
      </c>
      <c r="E80" s="173">
        <f t="shared" si="1"/>
        <v>100</v>
      </c>
      <c r="F80" s="167"/>
    </row>
    <row r="81" spans="1:6" s="57" customFormat="1" ht="44.25" customHeight="1">
      <c r="A81" s="61" t="s">
        <v>34</v>
      </c>
      <c r="B81" s="111" t="s">
        <v>35</v>
      </c>
      <c r="C81" s="56">
        <v>76</v>
      </c>
      <c r="D81" s="173">
        <v>75.983</v>
      </c>
      <c r="E81" s="173">
        <f t="shared" si="1"/>
        <v>99.97763157894738</v>
      </c>
      <c r="F81" s="164"/>
    </row>
    <row r="82" spans="1:6" s="57" customFormat="1" ht="36.75" customHeight="1" hidden="1">
      <c r="A82" s="61" t="s">
        <v>37</v>
      </c>
      <c r="B82" s="111" t="s">
        <v>141</v>
      </c>
      <c r="C82" s="56"/>
      <c r="D82" s="173"/>
      <c r="E82" s="173" t="e">
        <f t="shared" si="1"/>
        <v>#DIV/0!</v>
      </c>
      <c r="F82" s="167"/>
    </row>
    <row r="83" spans="1:6" s="57" customFormat="1" ht="39.75" customHeight="1">
      <c r="A83" s="61" t="s">
        <v>151</v>
      </c>
      <c r="B83" s="111" t="s">
        <v>141</v>
      </c>
      <c r="C83" s="56">
        <v>2027</v>
      </c>
      <c r="D83" s="173">
        <v>1899.298</v>
      </c>
      <c r="E83" s="173">
        <f t="shared" si="1"/>
        <v>93.69995066600887</v>
      </c>
      <c r="F83" s="164"/>
    </row>
    <row r="84" spans="1:6" s="57" customFormat="1" ht="34.5" customHeight="1">
      <c r="A84" s="61" t="s">
        <v>39</v>
      </c>
      <c r="B84" s="111" t="s">
        <v>192</v>
      </c>
      <c r="C84" s="56">
        <v>321</v>
      </c>
      <c r="D84" s="215">
        <v>321</v>
      </c>
      <c r="E84" s="173">
        <f t="shared" si="1"/>
        <v>100</v>
      </c>
      <c r="F84" s="164"/>
    </row>
    <row r="85" spans="1:6" s="57" customFormat="1" ht="32.25" customHeight="1">
      <c r="A85" s="61" t="s">
        <v>39</v>
      </c>
      <c r="B85" s="111" t="s">
        <v>193</v>
      </c>
      <c r="C85" s="147">
        <v>233.5</v>
      </c>
      <c r="D85" s="173">
        <v>233.5</v>
      </c>
      <c r="E85" s="173">
        <f t="shared" si="1"/>
        <v>100</v>
      </c>
      <c r="F85" s="160"/>
    </row>
    <row r="86" spans="1:6" s="57" customFormat="1" ht="42.75" customHeight="1">
      <c r="A86" s="61" t="s">
        <v>298</v>
      </c>
      <c r="B86" s="108" t="s">
        <v>297</v>
      </c>
      <c r="C86" s="56">
        <v>375.1</v>
      </c>
      <c r="D86" s="173">
        <v>375.1</v>
      </c>
      <c r="E86" s="173">
        <f t="shared" si="1"/>
        <v>100</v>
      </c>
      <c r="F86" s="164"/>
    </row>
    <row r="87" spans="1:6" s="57" customFormat="1" ht="44.25" customHeight="1">
      <c r="A87" s="61" t="s">
        <v>39</v>
      </c>
      <c r="B87" s="109" t="s">
        <v>196</v>
      </c>
      <c r="C87" s="56">
        <v>8</v>
      </c>
      <c r="D87" s="215">
        <v>8</v>
      </c>
      <c r="E87" s="173">
        <f t="shared" si="1"/>
        <v>100</v>
      </c>
      <c r="F87" s="164"/>
    </row>
    <row r="88" spans="1:6" s="57" customFormat="1" ht="36" customHeight="1">
      <c r="A88" s="53" t="s">
        <v>39</v>
      </c>
      <c r="B88" s="111" t="s">
        <v>152</v>
      </c>
      <c r="C88" s="56">
        <v>372</v>
      </c>
      <c r="D88" s="215">
        <v>372</v>
      </c>
      <c r="E88" s="173">
        <f t="shared" si="1"/>
        <v>100</v>
      </c>
      <c r="F88" s="164"/>
    </row>
    <row r="89" spans="1:6" s="57" customFormat="1" ht="40.5" customHeight="1">
      <c r="A89" s="53" t="s">
        <v>153</v>
      </c>
      <c r="B89" s="111" t="s">
        <v>154</v>
      </c>
      <c r="C89" s="180">
        <v>550.55</v>
      </c>
      <c r="D89" s="215">
        <v>550.55</v>
      </c>
      <c r="E89" s="173">
        <f t="shared" si="1"/>
        <v>100</v>
      </c>
      <c r="F89" s="167"/>
    </row>
    <row r="90" spans="1:6" s="57" customFormat="1" ht="59.25" customHeight="1">
      <c r="A90" s="61" t="s">
        <v>44</v>
      </c>
      <c r="B90" s="111" t="s">
        <v>142</v>
      </c>
      <c r="C90" s="178">
        <v>2628.98</v>
      </c>
      <c r="D90" s="215">
        <v>2628.98</v>
      </c>
      <c r="E90" s="173">
        <f t="shared" si="1"/>
        <v>100</v>
      </c>
      <c r="F90" s="164"/>
    </row>
    <row r="91" spans="1:6" s="42" customFormat="1" ht="85.5" customHeight="1">
      <c r="A91" s="61" t="s">
        <v>237</v>
      </c>
      <c r="B91" s="108" t="s">
        <v>236</v>
      </c>
      <c r="C91" s="56">
        <v>20625.4</v>
      </c>
      <c r="D91" s="173">
        <v>20625.38</v>
      </c>
      <c r="E91" s="173">
        <f t="shared" si="1"/>
        <v>99.99990303218361</v>
      </c>
      <c r="F91" s="167"/>
    </row>
    <row r="92" spans="1:6" s="42" customFormat="1" ht="57" customHeight="1">
      <c r="A92" s="61" t="s">
        <v>296</v>
      </c>
      <c r="B92" s="108" t="s">
        <v>227</v>
      </c>
      <c r="C92" s="56">
        <v>21.7</v>
      </c>
      <c r="D92" s="173">
        <v>21.7</v>
      </c>
      <c r="E92" s="173">
        <f t="shared" si="1"/>
        <v>100</v>
      </c>
      <c r="F92" s="164"/>
    </row>
    <row r="93" spans="1:6" s="50" customFormat="1" ht="21.75" customHeight="1">
      <c r="A93" s="62" t="s">
        <v>185</v>
      </c>
      <c r="B93" s="106" t="s">
        <v>143</v>
      </c>
      <c r="C93" s="175">
        <f>C94+C95+C97+C96+C98+C99+C100+C101</f>
        <v>27989.85</v>
      </c>
      <c r="D93" s="121">
        <f>D94+D95+D97+D96+D98+D99+D100+D101</f>
        <v>27989.85</v>
      </c>
      <c r="E93" s="173">
        <f t="shared" si="1"/>
        <v>100</v>
      </c>
      <c r="F93" s="168"/>
    </row>
    <row r="94" spans="1:6" s="42" customFormat="1" ht="71.25" customHeight="1">
      <c r="A94" s="61" t="s">
        <v>144</v>
      </c>
      <c r="B94" s="108" t="s">
        <v>211</v>
      </c>
      <c r="C94" s="177">
        <v>5456</v>
      </c>
      <c r="D94" s="216">
        <v>5456</v>
      </c>
      <c r="E94" s="173">
        <f t="shared" si="1"/>
        <v>100</v>
      </c>
      <c r="F94" s="169"/>
    </row>
    <row r="95" spans="1:6" s="42" customFormat="1" ht="70.5" customHeight="1">
      <c r="A95" s="61" t="s">
        <v>144</v>
      </c>
      <c r="B95" s="108" t="s">
        <v>210</v>
      </c>
      <c r="C95" s="177">
        <v>17420.5</v>
      </c>
      <c r="D95" s="216">
        <v>17420.5</v>
      </c>
      <c r="E95" s="173">
        <f t="shared" si="1"/>
        <v>100</v>
      </c>
      <c r="F95" s="169"/>
    </row>
    <row r="96" spans="1:6" s="42" customFormat="1" ht="41.25" customHeight="1" hidden="1">
      <c r="A96" s="61" t="s">
        <v>194</v>
      </c>
      <c r="B96" s="108" t="s">
        <v>195</v>
      </c>
      <c r="C96" s="178"/>
      <c r="D96" s="173"/>
      <c r="E96" s="173" t="e">
        <f t="shared" si="1"/>
        <v>#DIV/0!</v>
      </c>
      <c r="F96" s="164"/>
    </row>
    <row r="97" spans="1:6" s="42" customFormat="1" ht="29.25" customHeight="1">
      <c r="A97" s="61" t="s">
        <v>144</v>
      </c>
      <c r="B97" s="108" t="s">
        <v>150</v>
      </c>
      <c r="C97" s="178">
        <v>2330.45</v>
      </c>
      <c r="D97" s="215">
        <v>2330.45</v>
      </c>
      <c r="E97" s="173">
        <f t="shared" si="1"/>
        <v>100</v>
      </c>
      <c r="F97" s="164"/>
    </row>
    <row r="98" spans="1:9" s="42" customFormat="1" ht="44.25" customHeight="1">
      <c r="A98" s="61" t="s">
        <v>144</v>
      </c>
      <c r="B98" s="108" t="s">
        <v>197</v>
      </c>
      <c r="C98" s="178">
        <v>577.1</v>
      </c>
      <c r="D98" s="215">
        <v>577.1</v>
      </c>
      <c r="E98" s="173">
        <f t="shared" si="1"/>
        <v>100</v>
      </c>
      <c r="F98" s="164"/>
      <c r="I98" s="213"/>
    </row>
    <row r="99" spans="1:6" s="42" customFormat="1" ht="44.25" customHeight="1" hidden="1">
      <c r="A99" s="61" t="s">
        <v>144</v>
      </c>
      <c r="B99" s="108" t="s">
        <v>308</v>
      </c>
      <c r="C99" s="178">
        <v>0</v>
      </c>
      <c r="D99" s="173"/>
      <c r="E99" s="173" t="e">
        <f t="shared" si="1"/>
        <v>#DIV/0!</v>
      </c>
      <c r="F99" s="164"/>
    </row>
    <row r="100" spans="1:6" s="42" customFormat="1" ht="54.75" customHeight="1">
      <c r="A100" s="61" t="s">
        <v>309</v>
      </c>
      <c r="B100" s="108" t="s">
        <v>310</v>
      </c>
      <c r="C100" s="178">
        <v>2095.6</v>
      </c>
      <c r="D100" s="173">
        <v>2095.6</v>
      </c>
      <c r="E100" s="173">
        <f t="shared" si="1"/>
        <v>100</v>
      </c>
      <c r="F100" s="164"/>
    </row>
    <row r="101" spans="1:6" s="42" customFormat="1" ht="52.5" customHeight="1">
      <c r="A101" s="61" t="s">
        <v>144</v>
      </c>
      <c r="B101" s="108" t="s">
        <v>310</v>
      </c>
      <c r="C101" s="178">
        <v>110.2</v>
      </c>
      <c r="D101" s="215">
        <v>110.2</v>
      </c>
      <c r="E101" s="173">
        <f t="shared" si="1"/>
        <v>100</v>
      </c>
      <c r="F101" s="164"/>
    </row>
    <row r="102" spans="1:6" s="42" customFormat="1" ht="26.25" customHeight="1">
      <c r="A102" s="63" t="s">
        <v>238</v>
      </c>
      <c r="B102" s="106" t="s">
        <v>145</v>
      </c>
      <c r="C102" s="58">
        <f>C103+C104+C105+C108</f>
        <v>31</v>
      </c>
      <c r="D102" s="114">
        <f>D103+D104+D105+D108</f>
        <v>31</v>
      </c>
      <c r="E102" s="173">
        <f t="shared" si="1"/>
        <v>100</v>
      </c>
      <c r="F102" s="165"/>
    </row>
    <row r="103" spans="1:6" s="42" customFormat="1" ht="34.5" customHeight="1">
      <c r="A103" s="174" t="s">
        <v>146</v>
      </c>
      <c r="B103" s="105" t="s">
        <v>147</v>
      </c>
      <c r="C103" s="56">
        <v>5</v>
      </c>
      <c r="D103" s="215">
        <v>5</v>
      </c>
      <c r="E103" s="173">
        <f t="shared" si="1"/>
        <v>100</v>
      </c>
      <c r="F103" s="164"/>
    </row>
    <row r="104" spans="1:6" s="42" customFormat="1" ht="27" customHeight="1" hidden="1">
      <c r="A104" s="126" t="s">
        <v>179</v>
      </c>
      <c r="B104" s="105" t="s">
        <v>180</v>
      </c>
      <c r="C104" s="56"/>
      <c r="D104" s="215"/>
      <c r="E104" s="173" t="e">
        <f t="shared" si="1"/>
        <v>#DIV/0!</v>
      </c>
      <c r="F104" s="164"/>
    </row>
    <row r="105" spans="1:6" s="50" customFormat="1" ht="30" customHeight="1" hidden="1">
      <c r="A105" s="64" t="s">
        <v>181</v>
      </c>
      <c r="B105" s="105" t="s">
        <v>182</v>
      </c>
      <c r="C105" s="56"/>
      <c r="D105" s="215"/>
      <c r="E105" s="173" t="e">
        <f t="shared" si="1"/>
        <v>#DIV/0!</v>
      </c>
      <c r="F105" s="164"/>
    </row>
    <row r="106" spans="1:6" s="50" customFormat="1" ht="41.25" customHeight="1" hidden="1">
      <c r="A106" s="63" t="s">
        <v>184</v>
      </c>
      <c r="B106" s="106" t="s">
        <v>2</v>
      </c>
      <c r="C106" s="115"/>
      <c r="D106" s="119"/>
      <c r="E106" s="173" t="e">
        <f t="shared" si="1"/>
        <v>#DIV/0!</v>
      </c>
      <c r="F106" s="161"/>
    </row>
    <row r="107" spans="1:6" s="42" customFormat="1" ht="45" customHeight="1" hidden="1">
      <c r="A107" s="63" t="s">
        <v>177</v>
      </c>
      <c r="B107" s="106" t="s">
        <v>176</v>
      </c>
      <c r="C107" s="115"/>
      <c r="D107" s="119"/>
      <c r="E107" s="173" t="e">
        <f t="shared" si="1"/>
        <v>#DIV/0!</v>
      </c>
      <c r="F107" s="161"/>
    </row>
    <row r="108" spans="1:6" s="50" customFormat="1" ht="68.25" customHeight="1">
      <c r="A108" s="61" t="s">
        <v>300</v>
      </c>
      <c r="B108" s="105" t="s">
        <v>299</v>
      </c>
      <c r="C108" s="56">
        <v>26</v>
      </c>
      <c r="D108" s="215">
        <v>26</v>
      </c>
      <c r="E108" s="173">
        <f t="shared" si="1"/>
        <v>100</v>
      </c>
      <c r="F108" s="164"/>
    </row>
    <row r="109" spans="1:6" ht="15">
      <c r="A109" s="65" t="s">
        <v>148</v>
      </c>
      <c r="B109" s="102"/>
      <c r="C109" s="189">
        <f>C64+C65</f>
        <v>413884.424</v>
      </c>
      <c r="D109" s="214">
        <f>D64+D65</f>
        <v>410617.276</v>
      </c>
      <c r="E109" s="173">
        <f t="shared" si="1"/>
        <v>99.21061344410487</v>
      </c>
      <c r="F109" s="170"/>
    </row>
    <row r="110" spans="2:6" s="43" customFormat="1" ht="15">
      <c r="B110" s="100"/>
      <c r="C110" s="69"/>
      <c r="D110" s="122"/>
      <c r="E110" s="69"/>
      <c r="F110" s="70"/>
    </row>
    <row r="111" spans="2:6" s="43" customFormat="1" ht="15">
      <c r="B111" s="100"/>
      <c r="C111" s="69"/>
      <c r="D111" s="122"/>
      <c r="E111" s="69"/>
      <c r="F111" s="70"/>
    </row>
    <row r="112" spans="2:6" s="43" customFormat="1" ht="15">
      <c r="B112" s="100"/>
      <c r="C112" s="69"/>
      <c r="D112" s="122"/>
      <c r="E112" s="69"/>
      <c r="F112" s="70"/>
    </row>
    <row r="113" spans="2:6" s="43" customFormat="1" ht="15">
      <c r="B113" s="100"/>
      <c r="C113" s="69"/>
      <c r="D113" s="122"/>
      <c r="E113" s="69"/>
      <c r="F113" s="70"/>
    </row>
    <row r="114" spans="2:6" s="43" customFormat="1" ht="15">
      <c r="B114" s="100"/>
      <c r="C114" s="69"/>
      <c r="D114" s="122"/>
      <c r="E114" s="69"/>
      <c r="F114" s="70"/>
    </row>
    <row r="115" spans="2:6" s="43" customFormat="1" ht="15">
      <c r="B115" s="100"/>
      <c r="C115" s="69"/>
      <c r="D115" s="122"/>
      <c r="E115" s="69"/>
      <c r="F115" s="70"/>
    </row>
    <row r="116" spans="2:6" s="43" customFormat="1" ht="15">
      <c r="B116" s="100"/>
      <c r="C116" s="69"/>
      <c r="D116" s="122"/>
      <c r="E116" s="69"/>
      <c r="F116" s="70"/>
    </row>
    <row r="117" spans="2:6" s="71" customFormat="1" ht="14.25">
      <c r="B117" s="101"/>
      <c r="C117" s="72"/>
      <c r="D117" s="123"/>
      <c r="E117" s="72"/>
      <c r="F117" s="52"/>
    </row>
    <row r="118" spans="2:6" s="71" customFormat="1" ht="14.25">
      <c r="B118" s="101"/>
      <c r="C118" s="73"/>
      <c r="D118" s="123"/>
      <c r="E118" s="73"/>
      <c r="F118" s="73"/>
    </row>
    <row r="119" spans="2:6" s="43" customFormat="1" ht="15">
      <c r="B119" s="100"/>
      <c r="C119" s="70"/>
      <c r="D119" s="122"/>
      <c r="E119" s="70"/>
      <c r="F119" s="70"/>
    </row>
    <row r="120" spans="2:6" s="43" customFormat="1" ht="15">
      <c r="B120" s="100"/>
      <c r="C120" s="70"/>
      <c r="D120" s="122"/>
      <c r="E120" s="70"/>
      <c r="F120" s="70"/>
    </row>
    <row r="121" spans="2:6" s="43" customFormat="1" ht="15">
      <c r="B121" s="100"/>
      <c r="C121" s="70"/>
      <c r="D121" s="122"/>
      <c r="E121" s="70"/>
      <c r="F121" s="70"/>
    </row>
    <row r="122" spans="2:6" s="43" customFormat="1" ht="15">
      <c r="B122" s="100"/>
      <c r="C122" s="70"/>
      <c r="D122" s="122"/>
      <c r="E122" s="70"/>
      <c r="F122" s="70"/>
    </row>
    <row r="123" spans="2:6" s="43" customFormat="1" ht="15">
      <c r="B123" s="100"/>
      <c r="C123" s="70"/>
      <c r="D123" s="122"/>
      <c r="E123" s="70"/>
      <c r="F123" s="70"/>
    </row>
    <row r="124" spans="2:6" s="43" customFormat="1" ht="15">
      <c r="B124" s="100"/>
      <c r="C124" s="70"/>
      <c r="D124" s="122"/>
      <c r="E124" s="70"/>
      <c r="F124" s="70"/>
    </row>
    <row r="125" spans="2:6" s="43" customFormat="1" ht="15">
      <c r="B125" s="100"/>
      <c r="C125" s="70"/>
      <c r="D125" s="122"/>
      <c r="E125" s="70"/>
      <c r="F125" s="70"/>
    </row>
    <row r="126" spans="2:6" s="43" customFormat="1" ht="15">
      <c r="B126" s="100"/>
      <c r="C126" s="70"/>
      <c r="D126" s="122"/>
      <c r="E126" s="70"/>
      <c r="F126" s="70"/>
    </row>
    <row r="127" spans="2:6" s="43" customFormat="1" ht="15">
      <c r="B127" s="100"/>
      <c r="C127" s="70"/>
      <c r="D127" s="122"/>
      <c r="E127" s="70"/>
      <c r="F127" s="70"/>
    </row>
    <row r="128" spans="2:6" s="43" customFormat="1" ht="15">
      <c r="B128" s="100"/>
      <c r="C128" s="70"/>
      <c r="D128" s="122"/>
      <c r="E128" s="70"/>
      <c r="F128" s="70"/>
    </row>
    <row r="129" spans="2:6" s="43" customFormat="1" ht="15">
      <c r="B129" s="100"/>
      <c r="C129" s="70"/>
      <c r="D129" s="122"/>
      <c r="E129" s="70"/>
      <c r="F129" s="70"/>
    </row>
    <row r="130" spans="2:6" s="43" customFormat="1" ht="15">
      <c r="B130" s="100"/>
      <c r="C130" s="70"/>
      <c r="D130" s="122"/>
      <c r="E130" s="70"/>
      <c r="F130" s="70"/>
    </row>
    <row r="131" spans="2:6" s="43" customFormat="1" ht="15">
      <c r="B131" s="100"/>
      <c r="C131" s="70"/>
      <c r="D131" s="122"/>
      <c r="E131" s="70"/>
      <c r="F131" s="70"/>
    </row>
    <row r="132" spans="2:6" s="43" customFormat="1" ht="15">
      <c r="B132" s="100"/>
      <c r="C132" s="70"/>
      <c r="D132" s="122"/>
      <c r="E132" s="70"/>
      <c r="F132" s="70"/>
    </row>
    <row r="133" spans="2:6" s="43" customFormat="1" ht="15">
      <c r="B133" s="100"/>
      <c r="C133" s="70"/>
      <c r="D133" s="122"/>
      <c r="E133" s="70"/>
      <c r="F133" s="70"/>
    </row>
    <row r="134" spans="2:6" s="43" customFormat="1" ht="15">
      <c r="B134" s="100"/>
      <c r="C134" s="70"/>
      <c r="D134" s="122"/>
      <c r="E134" s="70"/>
      <c r="F134" s="70"/>
    </row>
    <row r="135" spans="2:6" s="43" customFormat="1" ht="15">
      <c r="B135" s="100"/>
      <c r="C135" s="70"/>
      <c r="D135" s="122"/>
      <c r="E135" s="70"/>
      <c r="F135" s="70"/>
    </row>
    <row r="136" spans="2:6" s="43" customFormat="1" ht="15">
      <c r="B136" s="100"/>
      <c r="C136" s="70"/>
      <c r="D136" s="122"/>
      <c r="E136" s="70"/>
      <c r="F136" s="70"/>
    </row>
    <row r="137" spans="2:6" s="43" customFormat="1" ht="15">
      <c r="B137" s="100"/>
      <c r="C137" s="70"/>
      <c r="D137" s="122"/>
      <c r="E137" s="70"/>
      <c r="F137" s="70"/>
    </row>
    <row r="138" spans="2:6" s="43" customFormat="1" ht="15">
      <c r="B138" s="100"/>
      <c r="C138" s="70"/>
      <c r="D138" s="122"/>
      <c r="E138" s="70"/>
      <c r="F138" s="70"/>
    </row>
    <row r="139" spans="2:6" s="43" customFormat="1" ht="15">
      <c r="B139" s="100"/>
      <c r="C139" s="70"/>
      <c r="D139" s="122"/>
      <c r="E139" s="70"/>
      <c r="F139" s="70"/>
    </row>
    <row r="140" spans="2:6" s="43" customFormat="1" ht="15">
      <c r="B140" s="100"/>
      <c r="C140" s="70"/>
      <c r="D140" s="122"/>
      <c r="E140" s="70"/>
      <c r="F140" s="70"/>
    </row>
    <row r="141" spans="2:6" s="43" customFormat="1" ht="15">
      <c r="B141" s="100"/>
      <c r="C141" s="70"/>
      <c r="D141" s="122"/>
      <c r="E141" s="70"/>
      <c r="F141" s="70"/>
    </row>
    <row r="142" spans="2:6" s="43" customFormat="1" ht="15">
      <c r="B142" s="100"/>
      <c r="C142" s="70"/>
      <c r="D142" s="122"/>
      <c r="E142" s="70"/>
      <c r="F142" s="70"/>
    </row>
    <row r="143" spans="2:6" s="43" customFormat="1" ht="15">
      <c r="B143" s="100"/>
      <c r="C143" s="70"/>
      <c r="D143" s="122"/>
      <c r="E143" s="70"/>
      <c r="F143" s="70"/>
    </row>
    <row r="144" spans="2:6" s="43" customFormat="1" ht="15">
      <c r="B144" s="100"/>
      <c r="C144" s="70"/>
      <c r="D144" s="122"/>
      <c r="E144" s="70"/>
      <c r="F144" s="70"/>
    </row>
    <row r="145" spans="2:6" s="43" customFormat="1" ht="15">
      <c r="B145" s="100"/>
      <c r="C145" s="70"/>
      <c r="D145" s="122"/>
      <c r="E145" s="70"/>
      <c r="F145" s="70"/>
    </row>
    <row r="146" spans="2:6" s="43" customFormat="1" ht="15">
      <c r="B146" s="100"/>
      <c r="C146" s="70"/>
      <c r="D146" s="122"/>
      <c r="E146" s="70"/>
      <c r="F146" s="70"/>
    </row>
    <row r="147" spans="2:6" s="43" customFormat="1" ht="15">
      <c r="B147" s="100"/>
      <c r="C147" s="70"/>
      <c r="D147" s="122"/>
      <c r="E147" s="70"/>
      <c r="F147" s="70"/>
    </row>
    <row r="148" spans="2:6" s="43" customFormat="1" ht="15">
      <c r="B148" s="100"/>
      <c r="C148" s="70"/>
      <c r="D148" s="122"/>
      <c r="E148" s="70"/>
      <c r="F148" s="70"/>
    </row>
    <row r="149" spans="2:6" s="43" customFormat="1" ht="15">
      <c r="B149" s="100"/>
      <c r="C149" s="70"/>
      <c r="D149" s="122"/>
      <c r="E149" s="70"/>
      <c r="F149" s="70"/>
    </row>
    <row r="150" spans="2:6" s="43" customFormat="1" ht="15">
      <c r="B150" s="100"/>
      <c r="C150" s="70"/>
      <c r="D150" s="122"/>
      <c r="E150" s="70"/>
      <c r="F150" s="70"/>
    </row>
    <row r="151" spans="2:6" s="43" customFormat="1" ht="15">
      <c r="B151" s="100"/>
      <c r="C151" s="70"/>
      <c r="D151" s="122"/>
      <c r="E151" s="70"/>
      <c r="F151" s="70"/>
    </row>
    <row r="152" spans="2:6" s="43" customFormat="1" ht="15">
      <c r="B152" s="100"/>
      <c r="C152" s="70"/>
      <c r="D152" s="122"/>
      <c r="E152" s="70"/>
      <c r="F152" s="70"/>
    </row>
    <row r="153" spans="2:6" s="43" customFormat="1" ht="15">
      <c r="B153" s="100"/>
      <c r="C153" s="70"/>
      <c r="D153" s="122"/>
      <c r="E153" s="70"/>
      <c r="F153" s="70"/>
    </row>
    <row r="154" spans="2:6" s="43" customFormat="1" ht="15">
      <c r="B154" s="100"/>
      <c r="C154" s="70"/>
      <c r="D154" s="122"/>
      <c r="E154" s="70"/>
      <c r="F154" s="70"/>
    </row>
    <row r="155" spans="2:6" s="43" customFormat="1" ht="15">
      <c r="B155" s="100"/>
      <c r="C155" s="70"/>
      <c r="D155" s="122"/>
      <c r="E155" s="70"/>
      <c r="F155" s="70"/>
    </row>
    <row r="156" spans="2:6" s="43" customFormat="1" ht="15">
      <c r="B156" s="100"/>
      <c r="C156" s="70"/>
      <c r="D156" s="122"/>
      <c r="E156" s="70"/>
      <c r="F156" s="70"/>
    </row>
    <row r="157" spans="2:6" s="43" customFormat="1" ht="15">
      <c r="B157" s="100"/>
      <c r="C157" s="70"/>
      <c r="D157" s="122"/>
      <c r="E157" s="70"/>
      <c r="F157" s="70"/>
    </row>
    <row r="158" spans="2:6" s="43" customFormat="1" ht="15">
      <c r="B158" s="100"/>
      <c r="C158" s="70"/>
      <c r="D158" s="122"/>
      <c r="E158" s="70"/>
      <c r="F158" s="70"/>
    </row>
    <row r="159" spans="2:6" s="43" customFormat="1" ht="15">
      <c r="B159" s="100"/>
      <c r="C159" s="70"/>
      <c r="D159" s="122"/>
      <c r="E159" s="70"/>
      <c r="F159" s="70"/>
    </row>
    <row r="160" spans="2:6" s="43" customFormat="1" ht="15">
      <c r="B160" s="100"/>
      <c r="C160" s="70"/>
      <c r="D160" s="122"/>
      <c r="E160" s="70"/>
      <c r="F160" s="70"/>
    </row>
    <row r="161" spans="2:6" s="43" customFormat="1" ht="15">
      <c r="B161" s="100"/>
      <c r="C161" s="70"/>
      <c r="D161" s="122"/>
      <c r="E161" s="70"/>
      <c r="F161" s="70"/>
    </row>
    <row r="162" spans="2:6" s="43" customFormat="1" ht="15">
      <c r="B162" s="100"/>
      <c r="C162" s="70"/>
      <c r="D162" s="122"/>
      <c r="E162" s="70"/>
      <c r="F162" s="70"/>
    </row>
    <row r="163" spans="2:6" s="43" customFormat="1" ht="15">
      <c r="B163" s="100"/>
      <c r="C163" s="70"/>
      <c r="D163" s="122"/>
      <c r="E163" s="70"/>
      <c r="F163" s="70"/>
    </row>
    <row r="164" spans="2:6" s="43" customFormat="1" ht="15">
      <c r="B164" s="100"/>
      <c r="C164" s="70"/>
      <c r="D164" s="122"/>
      <c r="E164" s="70"/>
      <c r="F164" s="70"/>
    </row>
    <row r="165" spans="2:6" s="43" customFormat="1" ht="15">
      <c r="B165" s="100"/>
      <c r="C165" s="70"/>
      <c r="D165" s="122"/>
      <c r="E165" s="70"/>
      <c r="F165" s="70"/>
    </row>
    <row r="166" spans="2:6" s="43" customFormat="1" ht="15">
      <c r="B166" s="100"/>
      <c r="C166" s="70"/>
      <c r="D166" s="122"/>
      <c r="E166" s="70"/>
      <c r="F166" s="70"/>
    </row>
    <row r="167" spans="2:6" s="43" customFormat="1" ht="15">
      <c r="B167" s="100"/>
      <c r="C167" s="70"/>
      <c r="D167" s="122"/>
      <c r="E167" s="70"/>
      <c r="F167" s="70"/>
    </row>
    <row r="168" spans="2:6" s="43" customFormat="1" ht="15">
      <c r="B168" s="100"/>
      <c r="C168" s="70"/>
      <c r="D168" s="122"/>
      <c r="E168" s="70"/>
      <c r="F168" s="70"/>
    </row>
    <row r="169" spans="2:6" s="43" customFormat="1" ht="15">
      <c r="B169" s="100"/>
      <c r="C169" s="70"/>
      <c r="D169" s="122"/>
      <c r="E169" s="70"/>
      <c r="F169" s="70"/>
    </row>
    <row r="170" spans="2:6" s="43" customFormat="1" ht="15">
      <c r="B170" s="100"/>
      <c r="C170" s="70"/>
      <c r="D170" s="122"/>
      <c r="E170" s="70"/>
      <c r="F170" s="70"/>
    </row>
    <row r="171" spans="2:6" s="43" customFormat="1" ht="15">
      <c r="B171" s="100"/>
      <c r="C171" s="70"/>
      <c r="D171" s="122"/>
      <c r="E171" s="70"/>
      <c r="F171" s="70"/>
    </row>
    <row r="172" spans="2:6" s="43" customFormat="1" ht="15">
      <c r="B172" s="100"/>
      <c r="C172" s="70"/>
      <c r="D172" s="122"/>
      <c r="E172" s="70"/>
      <c r="F172" s="70"/>
    </row>
    <row r="173" spans="2:6" s="43" customFormat="1" ht="15">
      <c r="B173" s="100"/>
      <c r="C173" s="70"/>
      <c r="D173" s="122"/>
      <c r="E173" s="70"/>
      <c r="F173" s="70"/>
    </row>
    <row r="174" spans="2:6" s="43" customFormat="1" ht="15">
      <c r="B174" s="100"/>
      <c r="C174" s="70"/>
      <c r="D174" s="122"/>
      <c r="E174" s="70"/>
      <c r="F174" s="70"/>
    </row>
    <row r="175" spans="2:6" s="43" customFormat="1" ht="15">
      <c r="B175" s="100"/>
      <c r="C175" s="70"/>
      <c r="D175" s="122"/>
      <c r="E175" s="70"/>
      <c r="F175" s="70"/>
    </row>
    <row r="176" spans="2:6" s="43" customFormat="1" ht="15">
      <c r="B176" s="100"/>
      <c r="C176" s="70"/>
      <c r="D176" s="122"/>
      <c r="E176" s="70"/>
      <c r="F176" s="70"/>
    </row>
    <row r="177" spans="2:6" s="43" customFormat="1" ht="15">
      <c r="B177" s="100"/>
      <c r="C177" s="70"/>
      <c r="D177" s="122"/>
      <c r="E177" s="70"/>
      <c r="F177" s="70"/>
    </row>
    <row r="178" spans="2:6" s="43" customFormat="1" ht="15">
      <c r="B178" s="100"/>
      <c r="C178" s="70"/>
      <c r="D178" s="122"/>
      <c r="E178" s="70"/>
      <c r="F178" s="70"/>
    </row>
    <row r="179" spans="2:6" s="43" customFormat="1" ht="15">
      <c r="B179" s="100"/>
      <c r="C179" s="70"/>
      <c r="D179" s="122"/>
      <c r="E179" s="70"/>
      <c r="F179" s="70"/>
    </row>
    <row r="180" spans="2:6" s="43" customFormat="1" ht="15">
      <c r="B180" s="100"/>
      <c r="C180" s="70"/>
      <c r="D180" s="122"/>
      <c r="E180" s="70"/>
      <c r="F180" s="70"/>
    </row>
    <row r="181" spans="2:6" s="43" customFormat="1" ht="15">
      <c r="B181" s="100"/>
      <c r="C181" s="70"/>
      <c r="D181" s="122"/>
      <c r="E181" s="70"/>
      <c r="F181" s="70"/>
    </row>
    <row r="182" spans="2:6" s="43" customFormat="1" ht="15">
      <c r="B182" s="100"/>
      <c r="C182" s="70"/>
      <c r="D182" s="122"/>
      <c r="E182" s="70"/>
      <c r="F182" s="70"/>
    </row>
    <row r="183" spans="2:6" s="43" customFormat="1" ht="15">
      <c r="B183" s="100"/>
      <c r="C183" s="70"/>
      <c r="D183" s="122"/>
      <c r="E183" s="70"/>
      <c r="F183" s="70"/>
    </row>
    <row r="184" spans="2:6" s="43" customFormat="1" ht="15">
      <c r="B184" s="100"/>
      <c r="C184" s="70"/>
      <c r="D184" s="122"/>
      <c r="E184" s="70"/>
      <c r="F184" s="70"/>
    </row>
    <row r="185" spans="2:6" s="43" customFormat="1" ht="15">
      <c r="B185" s="100"/>
      <c r="C185" s="70"/>
      <c r="D185" s="122"/>
      <c r="E185" s="70"/>
      <c r="F185" s="70"/>
    </row>
    <row r="186" spans="2:6" s="43" customFormat="1" ht="15">
      <c r="B186" s="100"/>
      <c r="C186" s="70"/>
      <c r="D186" s="122"/>
      <c r="E186" s="70"/>
      <c r="F186" s="70"/>
    </row>
    <row r="187" spans="2:6" s="43" customFormat="1" ht="15">
      <c r="B187" s="100"/>
      <c r="C187" s="70"/>
      <c r="D187" s="122"/>
      <c r="E187" s="70"/>
      <c r="F187" s="70"/>
    </row>
    <row r="188" spans="2:6" s="43" customFormat="1" ht="15">
      <c r="B188" s="100"/>
      <c r="C188" s="70"/>
      <c r="D188" s="122"/>
      <c r="E188" s="70"/>
      <c r="F188" s="70"/>
    </row>
    <row r="189" spans="2:6" s="43" customFormat="1" ht="15">
      <c r="B189" s="100"/>
      <c r="C189" s="70"/>
      <c r="D189" s="122"/>
      <c r="E189" s="70"/>
      <c r="F189" s="70"/>
    </row>
    <row r="190" spans="2:6" s="43" customFormat="1" ht="15">
      <c r="B190" s="100"/>
      <c r="C190" s="70"/>
      <c r="D190" s="122"/>
      <c r="E190" s="70"/>
      <c r="F190" s="70"/>
    </row>
    <row r="191" spans="2:6" s="43" customFormat="1" ht="15">
      <c r="B191" s="100"/>
      <c r="C191" s="70"/>
      <c r="D191" s="122"/>
      <c r="E191" s="70"/>
      <c r="F191" s="70"/>
    </row>
    <row r="192" spans="2:6" s="43" customFormat="1" ht="15">
      <c r="B192" s="100"/>
      <c r="C192" s="70"/>
      <c r="D192" s="122"/>
      <c r="E192" s="70"/>
      <c r="F192" s="70"/>
    </row>
    <row r="193" spans="2:6" s="43" customFormat="1" ht="15">
      <c r="B193" s="100"/>
      <c r="C193" s="70"/>
      <c r="D193" s="122"/>
      <c r="E193" s="70"/>
      <c r="F193" s="70"/>
    </row>
    <row r="194" spans="2:6" s="43" customFormat="1" ht="15">
      <c r="B194" s="100"/>
      <c r="C194" s="70"/>
      <c r="D194" s="122"/>
      <c r="E194" s="70"/>
      <c r="F194" s="70"/>
    </row>
    <row r="195" spans="2:6" s="43" customFormat="1" ht="15">
      <c r="B195" s="100"/>
      <c r="C195" s="70"/>
      <c r="D195" s="122"/>
      <c r="E195" s="70"/>
      <c r="F195" s="70"/>
    </row>
    <row r="196" spans="2:6" s="43" customFormat="1" ht="15">
      <c r="B196" s="100"/>
      <c r="C196" s="70"/>
      <c r="D196" s="122"/>
      <c r="E196" s="70"/>
      <c r="F196" s="70"/>
    </row>
    <row r="197" spans="2:6" s="43" customFormat="1" ht="15">
      <c r="B197" s="100"/>
      <c r="C197" s="70"/>
      <c r="D197" s="122"/>
      <c r="E197" s="70"/>
      <c r="F197" s="70"/>
    </row>
    <row r="198" spans="2:6" s="43" customFormat="1" ht="15">
      <c r="B198" s="100"/>
      <c r="C198" s="70"/>
      <c r="D198" s="122"/>
      <c r="E198" s="70"/>
      <c r="F198" s="70"/>
    </row>
    <row r="199" spans="2:6" s="43" customFormat="1" ht="15">
      <c r="B199" s="100"/>
      <c r="C199" s="70"/>
      <c r="D199" s="122"/>
      <c r="E199" s="70"/>
      <c r="F199" s="70"/>
    </row>
    <row r="200" spans="2:6" s="43" customFormat="1" ht="15">
      <c r="B200" s="100"/>
      <c r="C200" s="70"/>
      <c r="D200" s="122"/>
      <c r="E200" s="70"/>
      <c r="F200" s="70"/>
    </row>
    <row r="201" spans="2:6" s="43" customFormat="1" ht="15">
      <c r="B201" s="100"/>
      <c r="C201" s="70"/>
      <c r="D201" s="122"/>
      <c r="E201" s="70"/>
      <c r="F201" s="70"/>
    </row>
    <row r="202" spans="2:6" s="43" customFormat="1" ht="15">
      <c r="B202" s="100"/>
      <c r="C202" s="70"/>
      <c r="D202" s="122"/>
      <c r="E202" s="70"/>
      <c r="F202" s="70"/>
    </row>
    <row r="203" spans="2:6" s="43" customFormat="1" ht="15">
      <c r="B203" s="100"/>
      <c r="C203" s="70"/>
      <c r="D203" s="122"/>
      <c r="E203" s="70"/>
      <c r="F203" s="70"/>
    </row>
    <row r="204" spans="2:6" s="43" customFormat="1" ht="15">
      <c r="B204" s="100"/>
      <c r="C204" s="70"/>
      <c r="D204" s="122"/>
      <c r="E204" s="70"/>
      <c r="F204" s="70"/>
    </row>
    <row r="205" spans="2:6" s="43" customFormat="1" ht="15">
      <c r="B205" s="100"/>
      <c r="C205" s="70"/>
      <c r="D205" s="122"/>
      <c r="E205" s="70"/>
      <c r="F205" s="70"/>
    </row>
    <row r="206" spans="2:6" s="43" customFormat="1" ht="15">
      <c r="B206" s="100"/>
      <c r="C206" s="70"/>
      <c r="D206" s="122"/>
      <c r="E206" s="70"/>
      <c r="F206" s="70"/>
    </row>
    <row r="207" spans="2:6" s="43" customFormat="1" ht="15">
      <c r="B207" s="100"/>
      <c r="C207" s="70"/>
      <c r="D207" s="122"/>
      <c r="E207" s="70"/>
      <c r="F207" s="70"/>
    </row>
    <row r="208" spans="2:6" s="43" customFormat="1" ht="15">
      <c r="B208" s="100"/>
      <c r="C208" s="70"/>
      <c r="D208" s="122"/>
      <c r="E208" s="70"/>
      <c r="F208" s="70"/>
    </row>
    <row r="209" spans="2:6" s="43" customFormat="1" ht="15">
      <c r="B209" s="100"/>
      <c r="C209" s="70"/>
      <c r="D209" s="122"/>
      <c r="E209" s="70"/>
      <c r="F209" s="70"/>
    </row>
    <row r="210" spans="4:6" ht="15">
      <c r="D210" s="124"/>
      <c r="F210" s="67"/>
    </row>
    <row r="211" spans="4:6" ht="15">
      <c r="D211" s="124"/>
      <c r="F211" s="67"/>
    </row>
    <row r="212" spans="4:6" ht="15">
      <c r="D212" s="124"/>
      <c r="F212" s="67"/>
    </row>
    <row r="213" spans="4:6" ht="15">
      <c r="D213" s="124"/>
      <c r="F213" s="67"/>
    </row>
    <row r="214" spans="4:6" ht="15">
      <c r="D214" s="124"/>
      <c r="F214" s="67"/>
    </row>
    <row r="215" spans="4:6" ht="15">
      <c r="D215" s="124"/>
      <c r="F215" s="67"/>
    </row>
    <row r="216" spans="4:6" ht="15">
      <c r="D216" s="124"/>
      <c r="F216" s="67"/>
    </row>
    <row r="217" spans="4:6" ht="15">
      <c r="D217" s="124"/>
      <c r="F217" s="67"/>
    </row>
    <row r="218" spans="4:6" ht="15">
      <c r="D218" s="124"/>
      <c r="F218" s="67"/>
    </row>
    <row r="219" spans="4:6" ht="15">
      <c r="D219" s="124"/>
      <c r="F219" s="67"/>
    </row>
    <row r="220" spans="4:6" ht="15">
      <c r="D220" s="124"/>
      <c r="F220" s="67"/>
    </row>
    <row r="221" spans="4:6" ht="15">
      <c r="D221" s="124"/>
      <c r="F221" s="67"/>
    </row>
    <row r="222" spans="4:6" ht="15">
      <c r="D222" s="124"/>
      <c r="F222" s="67"/>
    </row>
    <row r="223" spans="4:6" ht="15">
      <c r="D223" s="124"/>
      <c r="F223" s="67"/>
    </row>
    <row r="224" spans="4:6" ht="15">
      <c r="D224" s="124"/>
      <c r="F224" s="67"/>
    </row>
    <row r="225" spans="4:6" ht="15">
      <c r="D225" s="124"/>
      <c r="F225" s="67"/>
    </row>
    <row r="226" spans="4:6" ht="15">
      <c r="D226" s="124"/>
      <c r="F226" s="67"/>
    </row>
    <row r="227" spans="4:6" ht="15">
      <c r="D227" s="124"/>
      <c r="F227" s="67"/>
    </row>
    <row r="228" spans="4:6" ht="15">
      <c r="D228" s="124"/>
      <c r="F228" s="67"/>
    </row>
    <row r="229" spans="4:6" ht="15">
      <c r="D229" s="124"/>
      <c r="F229" s="67"/>
    </row>
    <row r="230" spans="4:6" ht="15">
      <c r="D230" s="124"/>
      <c r="F230" s="67"/>
    </row>
  </sheetData>
  <sheetProtection/>
  <mergeCells count="8">
    <mergeCell ref="C2:E2"/>
    <mergeCell ref="A5:F5"/>
    <mergeCell ref="A6:F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fitToHeight="1" fitToWidth="1" horizontalDpi="600" verticalDpi="600" orientation="portrait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28125" style="0" customWidth="1"/>
    <col min="2" max="2" width="19.00390625" style="0" customWidth="1"/>
    <col min="3" max="3" width="73.00390625" style="0" customWidth="1"/>
    <col min="5" max="5" width="22.8515625" style="0" customWidth="1"/>
  </cols>
  <sheetData>
    <row r="1" spans="1:4" ht="12.75" customHeight="1">
      <c r="A1" s="192" t="s">
        <v>200</v>
      </c>
      <c r="B1" s="192"/>
      <c r="C1" s="192"/>
      <c r="D1" s="8"/>
    </row>
    <row r="2" spans="1:4" ht="12.75" customHeight="1">
      <c r="A2" s="195" t="s">
        <v>199</v>
      </c>
      <c r="B2" s="195"/>
      <c r="C2" s="195"/>
      <c r="D2" s="9"/>
    </row>
    <row r="3" spans="1:4" ht="12.75" customHeight="1">
      <c r="A3" s="195" t="s">
        <v>205</v>
      </c>
      <c r="B3" s="195"/>
      <c r="C3" s="195"/>
      <c r="D3" s="9"/>
    </row>
    <row r="4" spans="1:4" ht="12.75" customHeight="1">
      <c r="A4" s="194" t="s">
        <v>291</v>
      </c>
      <c r="B4" s="194"/>
      <c r="C4" s="194"/>
      <c r="D4" s="10"/>
    </row>
    <row r="5" spans="1:4" ht="12.75" customHeight="1">
      <c r="A5" s="194" t="s">
        <v>327</v>
      </c>
      <c r="B5" s="194"/>
      <c r="C5" s="194"/>
      <c r="D5" s="10"/>
    </row>
    <row r="6" spans="1:3" ht="30.75" customHeight="1">
      <c r="A6" s="209" t="s">
        <v>289</v>
      </c>
      <c r="B6" s="209"/>
      <c r="C6" s="209"/>
    </row>
    <row r="7" ht="9.75" customHeight="1" thickBot="1">
      <c r="A7" s="7"/>
    </row>
    <row r="8" spans="1:3" ht="26.25" customHeight="1" thickBot="1">
      <c r="A8" s="210" t="s">
        <v>10</v>
      </c>
      <c r="B8" s="211"/>
      <c r="C8" s="207" t="s">
        <v>11</v>
      </c>
    </row>
    <row r="9" spans="1:3" ht="33.75" customHeight="1" thickBot="1">
      <c r="A9" s="40" t="s">
        <v>12</v>
      </c>
      <c r="B9" s="32" t="s">
        <v>13</v>
      </c>
      <c r="C9" s="208"/>
    </row>
    <row r="10" spans="1:3" ht="11.25" customHeight="1" thickBot="1">
      <c r="A10" s="33">
        <v>1</v>
      </c>
      <c r="B10" s="34">
        <v>2</v>
      </c>
      <c r="C10" s="35">
        <v>3</v>
      </c>
    </row>
    <row r="11" spans="1:3" ht="16.5" customHeight="1" thickBot="1">
      <c r="A11" s="75">
        <v>801</v>
      </c>
      <c r="B11" s="76"/>
      <c r="C11" s="77" t="s">
        <v>95</v>
      </c>
    </row>
    <row r="12" spans="1:3" ht="15.75" customHeight="1">
      <c r="A12" s="94">
        <v>801</v>
      </c>
      <c r="B12" s="79" t="s">
        <v>14</v>
      </c>
      <c r="C12" s="80" t="s">
        <v>56</v>
      </c>
    </row>
    <row r="13" spans="1:3" ht="25.5" customHeight="1">
      <c r="A13" s="94">
        <v>801</v>
      </c>
      <c r="B13" s="79" t="s">
        <v>15</v>
      </c>
      <c r="C13" s="80" t="s">
        <v>67</v>
      </c>
    </row>
    <row r="14" spans="1:3" ht="50.25" customHeight="1">
      <c r="A14" s="94">
        <v>801</v>
      </c>
      <c r="B14" s="79" t="s">
        <v>156</v>
      </c>
      <c r="C14" s="80" t="s">
        <v>57</v>
      </c>
    </row>
    <row r="15" spans="1:3" ht="51" customHeight="1">
      <c r="A15" s="94">
        <v>801</v>
      </c>
      <c r="B15" s="79" t="s">
        <v>157</v>
      </c>
      <c r="C15" s="80" t="s">
        <v>283</v>
      </c>
    </row>
    <row r="16" spans="1:3" ht="51" customHeight="1">
      <c r="A16" s="94">
        <v>801</v>
      </c>
      <c r="B16" s="79" t="s">
        <v>244</v>
      </c>
      <c r="C16" s="80" t="s">
        <v>245</v>
      </c>
    </row>
    <row r="17" spans="1:3" ht="52.5" customHeight="1">
      <c r="A17" s="94">
        <v>801</v>
      </c>
      <c r="B17" s="79" t="s">
        <v>16</v>
      </c>
      <c r="C17" s="80" t="s">
        <v>80</v>
      </c>
    </row>
    <row r="18" spans="1:3" ht="38.25" customHeight="1">
      <c r="A18" s="94">
        <v>801</v>
      </c>
      <c r="B18" s="79" t="s">
        <v>66</v>
      </c>
      <c r="C18" s="80" t="s">
        <v>81</v>
      </c>
    </row>
    <row r="19" spans="1:3" ht="37.5" customHeight="1">
      <c r="A19" s="94">
        <v>801</v>
      </c>
      <c r="B19" s="79" t="s">
        <v>17</v>
      </c>
      <c r="C19" s="80" t="s">
        <v>58</v>
      </c>
    </row>
    <row r="20" spans="1:3" ht="51" customHeight="1">
      <c r="A20" s="94">
        <v>801</v>
      </c>
      <c r="B20" s="79" t="s">
        <v>18</v>
      </c>
      <c r="C20" s="80" t="s">
        <v>82</v>
      </c>
    </row>
    <row r="21" spans="1:3" ht="25.5" customHeight="1">
      <c r="A21" s="94">
        <v>801</v>
      </c>
      <c r="B21" s="79" t="s">
        <v>19</v>
      </c>
      <c r="C21" s="80" t="s">
        <v>68</v>
      </c>
    </row>
    <row r="22" spans="1:3" ht="50.25" customHeight="1">
      <c r="A22" s="94">
        <v>801</v>
      </c>
      <c r="B22" s="79" t="s">
        <v>20</v>
      </c>
      <c r="C22" s="80" t="s">
        <v>90</v>
      </c>
    </row>
    <row r="23" spans="1:3" ht="26.25" customHeight="1">
      <c r="A23" s="94">
        <v>801</v>
      </c>
      <c r="B23" s="81" t="s">
        <v>158</v>
      </c>
      <c r="C23" s="80" t="s">
        <v>159</v>
      </c>
    </row>
    <row r="24" spans="1:3" ht="26.25" customHeight="1">
      <c r="A24" s="94">
        <v>801</v>
      </c>
      <c r="B24" s="81" t="s">
        <v>160</v>
      </c>
      <c r="C24" s="82" t="s">
        <v>161</v>
      </c>
    </row>
    <row r="25" spans="1:3" ht="15" customHeight="1">
      <c r="A25" s="94">
        <v>801</v>
      </c>
      <c r="B25" s="79" t="s">
        <v>93</v>
      </c>
      <c r="C25" s="80" t="s">
        <v>59</v>
      </c>
    </row>
    <row r="26" spans="1:3" ht="51" customHeight="1">
      <c r="A26" s="94">
        <v>801</v>
      </c>
      <c r="B26" s="81" t="s">
        <v>162</v>
      </c>
      <c r="C26" s="80" t="s">
        <v>91</v>
      </c>
    </row>
    <row r="27" spans="1:3" ht="51.75" customHeight="1">
      <c r="A27" s="94">
        <v>801</v>
      </c>
      <c r="B27" s="79" t="s">
        <v>163</v>
      </c>
      <c r="C27" s="80" t="s">
        <v>164</v>
      </c>
    </row>
    <row r="28" spans="1:3" ht="59.25" customHeight="1">
      <c r="A28" s="94">
        <v>801</v>
      </c>
      <c r="B28" s="81" t="s">
        <v>165</v>
      </c>
      <c r="C28" s="80" t="s">
        <v>166</v>
      </c>
    </row>
    <row r="29" spans="1:3" ht="55.5" customHeight="1">
      <c r="A29" s="94">
        <v>801</v>
      </c>
      <c r="B29" s="137" t="s">
        <v>170</v>
      </c>
      <c r="C29" s="129" t="s">
        <v>171</v>
      </c>
    </row>
    <row r="30" spans="1:3" ht="37.5" customHeight="1">
      <c r="A30" s="94">
        <v>801</v>
      </c>
      <c r="B30" s="83" t="s">
        <v>83</v>
      </c>
      <c r="C30" s="80" t="s">
        <v>21</v>
      </c>
    </row>
    <row r="31" spans="1:3" ht="37.5" customHeight="1">
      <c r="A31" s="94">
        <v>801</v>
      </c>
      <c r="B31" s="79" t="s">
        <v>84</v>
      </c>
      <c r="C31" s="80" t="s">
        <v>22</v>
      </c>
    </row>
    <row r="32" spans="1:3" ht="25.5">
      <c r="A32" s="94">
        <v>801</v>
      </c>
      <c r="B32" s="79" t="s">
        <v>85</v>
      </c>
      <c r="C32" s="80" t="s">
        <v>60</v>
      </c>
    </row>
    <row r="33" spans="1:3" ht="38.25">
      <c r="A33" s="94">
        <v>801</v>
      </c>
      <c r="B33" s="79" t="s">
        <v>86</v>
      </c>
      <c r="C33" s="80" t="s">
        <v>9</v>
      </c>
    </row>
    <row r="34" spans="1:3" ht="25.5">
      <c r="A34" s="94">
        <v>801</v>
      </c>
      <c r="B34" s="79" t="s">
        <v>167</v>
      </c>
      <c r="C34" s="80" t="s">
        <v>284</v>
      </c>
    </row>
    <row r="35" spans="1:3" ht="25.5">
      <c r="A35" s="94">
        <v>801</v>
      </c>
      <c r="B35" s="79" t="s">
        <v>246</v>
      </c>
      <c r="C35" s="80" t="s">
        <v>247</v>
      </c>
    </row>
    <row r="36" spans="1:3" ht="43.5" customHeight="1">
      <c r="A36" s="94">
        <v>801</v>
      </c>
      <c r="B36" s="79" t="s">
        <v>87</v>
      </c>
      <c r="C36" s="80" t="s">
        <v>225</v>
      </c>
    </row>
    <row r="37" spans="1:3" ht="25.5">
      <c r="A37" s="94">
        <v>801</v>
      </c>
      <c r="B37" s="79" t="s">
        <v>88</v>
      </c>
      <c r="C37" s="80" t="s">
        <v>169</v>
      </c>
    </row>
    <row r="38" spans="1:3" ht="38.25">
      <c r="A38" s="94">
        <v>801</v>
      </c>
      <c r="B38" s="79" t="s">
        <v>172</v>
      </c>
      <c r="C38" s="84" t="s">
        <v>226</v>
      </c>
    </row>
    <row r="39" spans="1:3" ht="25.5">
      <c r="A39" s="94">
        <v>801</v>
      </c>
      <c r="B39" s="79" t="s">
        <v>89</v>
      </c>
      <c r="C39" s="80" t="s">
        <v>69</v>
      </c>
    </row>
    <row r="40" spans="1:3" ht="15.75" customHeight="1">
      <c r="A40" s="94">
        <v>801</v>
      </c>
      <c r="B40" s="79" t="s">
        <v>23</v>
      </c>
      <c r="C40" s="80" t="s">
        <v>61</v>
      </c>
    </row>
    <row r="41" spans="1:3" ht="15" customHeight="1">
      <c r="A41" s="94">
        <v>801</v>
      </c>
      <c r="B41" s="79" t="s">
        <v>24</v>
      </c>
      <c r="C41" s="80" t="s">
        <v>70</v>
      </c>
    </row>
    <row r="42" spans="1:3" ht="19.5" customHeight="1">
      <c r="A42" s="95">
        <v>802</v>
      </c>
      <c r="B42" s="79"/>
      <c r="C42" s="85" t="s">
        <v>96</v>
      </c>
    </row>
    <row r="43" spans="1:3" ht="26.25" customHeight="1">
      <c r="A43" s="94">
        <v>802</v>
      </c>
      <c r="B43" s="81" t="s">
        <v>158</v>
      </c>
      <c r="C43" s="80" t="s">
        <v>159</v>
      </c>
    </row>
    <row r="44" spans="1:3" ht="26.25" customHeight="1">
      <c r="A44" s="94">
        <v>802</v>
      </c>
      <c r="B44" s="81" t="s">
        <v>160</v>
      </c>
      <c r="C44" s="82" t="s">
        <v>161</v>
      </c>
    </row>
    <row r="45" spans="1:3" ht="38.25">
      <c r="A45" s="94">
        <v>802</v>
      </c>
      <c r="B45" s="79" t="s">
        <v>172</v>
      </c>
      <c r="C45" s="84" t="s">
        <v>226</v>
      </c>
    </row>
    <row r="46" spans="1:3" ht="15.75" customHeight="1">
      <c r="A46" s="94">
        <v>802</v>
      </c>
      <c r="B46" s="79" t="s">
        <v>23</v>
      </c>
      <c r="C46" s="80" t="s">
        <v>61</v>
      </c>
    </row>
    <row r="47" spans="1:3" ht="12.75">
      <c r="A47" s="94">
        <v>802</v>
      </c>
      <c r="B47" s="79" t="s">
        <v>24</v>
      </c>
      <c r="C47" s="80" t="s">
        <v>70</v>
      </c>
    </row>
    <row r="48" spans="1:3" ht="24.75" customHeight="1">
      <c r="A48" s="94">
        <v>802</v>
      </c>
      <c r="B48" s="86" t="s">
        <v>25</v>
      </c>
      <c r="C48" s="80" t="s">
        <v>26</v>
      </c>
    </row>
    <row r="49" spans="1:3" ht="24.75" customHeight="1">
      <c r="A49" s="94">
        <v>802</v>
      </c>
      <c r="B49" s="86" t="s">
        <v>27</v>
      </c>
      <c r="C49" s="80" t="s">
        <v>28</v>
      </c>
    </row>
    <row r="50" spans="1:3" ht="42" customHeight="1">
      <c r="A50" s="94">
        <v>802</v>
      </c>
      <c r="B50" s="86" t="s">
        <v>207</v>
      </c>
      <c r="C50" s="80" t="s">
        <v>195</v>
      </c>
    </row>
    <row r="51" spans="1:3" ht="42" customHeight="1">
      <c r="A51" s="94">
        <v>802</v>
      </c>
      <c r="B51" s="86" t="s">
        <v>314</v>
      </c>
      <c r="C51" s="80" t="s">
        <v>310</v>
      </c>
    </row>
    <row r="52" spans="1:3" ht="52.5" customHeight="1">
      <c r="A52" s="94">
        <v>802</v>
      </c>
      <c r="B52" s="86" t="s">
        <v>52</v>
      </c>
      <c r="C52" s="80" t="s">
        <v>285</v>
      </c>
    </row>
    <row r="53" spans="1:3" ht="15.75" customHeight="1">
      <c r="A53" s="94">
        <v>802</v>
      </c>
      <c r="B53" s="86" t="s">
        <v>29</v>
      </c>
      <c r="C53" s="80" t="s">
        <v>30</v>
      </c>
    </row>
    <row r="54" spans="1:3" ht="26.25" customHeight="1">
      <c r="A54" s="94">
        <v>802</v>
      </c>
      <c r="B54" s="87" t="s">
        <v>7</v>
      </c>
      <c r="C54" s="80" t="s">
        <v>31</v>
      </c>
    </row>
    <row r="55" spans="1:5" ht="25.5" customHeight="1">
      <c r="A55" s="94">
        <v>802</v>
      </c>
      <c r="B55" s="86" t="s">
        <v>32</v>
      </c>
      <c r="C55" s="80" t="s">
        <v>33</v>
      </c>
      <c r="E55" s="99"/>
    </row>
    <row r="56" spans="1:3" ht="37.5" customHeight="1">
      <c r="A56" s="94">
        <v>802</v>
      </c>
      <c r="B56" s="86" t="s">
        <v>0</v>
      </c>
      <c r="C56" s="80" t="s">
        <v>227</v>
      </c>
    </row>
    <row r="57" spans="1:3" ht="38.25" customHeight="1">
      <c r="A57" s="94">
        <v>802</v>
      </c>
      <c r="B57" s="86" t="s">
        <v>34</v>
      </c>
      <c r="C57" s="80" t="s">
        <v>35</v>
      </c>
    </row>
    <row r="58" spans="1:3" ht="38.25" customHeight="1">
      <c r="A58" s="94">
        <v>802</v>
      </c>
      <c r="B58" s="86" t="s">
        <v>242</v>
      </c>
      <c r="C58" s="80" t="s">
        <v>243</v>
      </c>
    </row>
    <row r="59" spans="1:3" ht="26.25" customHeight="1">
      <c r="A59" s="94">
        <v>802</v>
      </c>
      <c r="B59" s="86" t="s">
        <v>208</v>
      </c>
      <c r="C59" s="80" t="s">
        <v>209</v>
      </c>
    </row>
    <row r="60" spans="1:3" ht="27" customHeight="1">
      <c r="A60" s="94">
        <v>802</v>
      </c>
      <c r="B60" s="86" t="s">
        <v>37</v>
      </c>
      <c r="C60" s="80" t="s">
        <v>38</v>
      </c>
    </row>
    <row r="61" spans="1:3" ht="25.5" customHeight="1">
      <c r="A61" s="94">
        <v>802</v>
      </c>
      <c r="B61" s="143" t="s">
        <v>39</v>
      </c>
      <c r="C61" s="144" t="s">
        <v>40</v>
      </c>
    </row>
    <row r="62" spans="1:3" ht="38.25" customHeight="1">
      <c r="A62" s="94">
        <v>802</v>
      </c>
      <c r="B62" s="86" t="s">
        <v>41</v>
      </c>
      <c r="C62" s="89" t="s">
        <v>42</v>
      </c>
    </row>
    <row r="63" spans="1:3" ht="40.5" customHeight="1">
      <c r="A63" s="94">
        <v>802</v>
      </c>
      <c r="B63" s="86" t="s">
        <v>44</v>
      </c>
      <c r="C63" s="84" t="s">
        <v>45</v>
      </c>
    </row>
    <row r="64" spans="1:3" ht="15" customHeight="1">
      <c r="A64" s="94">
        <v>802</v>
      </c>
      <c r="B64" s="86" t="s">
        <v>46</v>
      </c>
      <c r="C64" s="80" t="s">
        <v>47</v>
      </c>
    </row>
    <row r="65" spans="1:3" ht="27.75" customHeight="1">
      <c r="A65" s="94">
        <v>802</v>
      </c>
      <c r="B65" s="86" t="s">
        <v>155</v>
      </c>
      <c r="C65" s="80" t="s">
        <v>178</v>
      </c>
    </row>
    <row r="66" spans="1:3" ht="27.75" customHeight="1">
      <c r="A66" s="94">
        <v>802</v>
      </c>
      <c r="B66" s="86" t="s">
        <v>298</v>
      </c>
      <c r="C66" s="80" t="s">
        <v>297</v>
      </c>
    </row>
    <row r="67" spans="1:3" ht="68.25" customHeight="1">
      <c r="A67" s="94">
        <v>802</v>
      </c>
      <c r="B67" s="86" t="s">
        <v>241</v>
      </c>
      <c r="C67" s="80" t="s">
        <v>236</v>
      </c>
    </row>
    <row r="68" spans="1:3" ht="13.5" customHeight="1">
      <c r="A68" s="94">
        <v>802</v>
      </c>
      <c r="B68" s="86" t="s">
        <v>48</v>
      </c>
      <c r="C68" s="80" t="s">
        <v>49</v>
      </c>
    </row>
    <row r="69" spans="1:3" ht="38.25" customHeight="1">
      <c r="A69" s="94">
        <v>802</v>
      </c>
      <c r="B69" s="86" t="s">
        <v>50</v>
      </c>
      <c r="C69" s="80" t="s">
        <v>51</v>
      </c>
    </row>
    <row r="70" spans="1:3" ht="27" customHeight="1">
      <c r="A70" s="94">
        <v>802</v>
      </c>
      <c r="B70" s="86" t="s">
        <v>1</v>
      </c>
      <c r="C70" s="80" t="s">
        <v>94</v>
      </c>
    </row>
    <row r="71" spans="1:3" ht="25.5">
      <c r="A71" s="94">
        <v>802</v>
      </c>
      <c r="B71" s="88" t="s">
        <v>71</v>
      </c>
      <c r="C71" s="84" t="s">
        <v>290</v>
      </c>
    </row>
    <row r="72" spans="1:3" ht="51">
      <c r="A72" s="94">
        <v>802</v>
      </c>
      <c r="B72" s="88" t="s">
        <v>173</v>
      </c>
      <c r="C72" s="98" t="s">
        <v>174</v>
      </c>
    </row>
    <row r="73" spans="1:3" ht="51">
      <c r="A73" s="94">
        <v>802</v>
      </c>
      <c r="B73" s="130" t="s">
        <v>239</v>
      </c>
      <c r="C73" s="131" t="s">
        <v>240</v>
      </c>
    </row>
    <row r="74" spans="1:3" ht="38.25">
      <c r="A74" s="94">
        <v>802</v>
      </c>
      <c r="B74" s="130" t="s">
        <v>311</v>
      </c>
      <c r="C74" s="131" t="s">
        <v>312</v>
      </c>
    </row>
    <row r="75" spans="1:3" ht="51">
      <c r="A75" s="94">
        <v>802</v>
      </c>
      <c r="B75" s="130" t="s">
        <v>313</v>
      </c>
      <c r="C75" s="131" t="s">
        <v>174</v>
      </c>
    </row>
    <row r="76" spans="1:3" ht="25.5">
      <c r="A76" s="94">
        <v>802</v>
      </c>
      <c r="B76" s="130" t="s">
        <v>201</v>
      </c>
      <c r="C76" s="131" t="s">
        <v>202</v>
      </c>
    </row>
    <row r="77" spans="1:3" ht="64.5" customHeight="1">
      <c r="A77" s="94">
        <v>802</v>
      </c>
      <c r="B77" s="86" t="s">
        <v>53</v>
      </c>
      <c r="C77" s="80" t="s">
        <v>62</v>
      </c>
    </row>
    <row r="78" spans="1:3" ht="25.5" customHeight="1">
      <c r="A78" s="94">
        <v>802</v>
      </c>
      <c r="B78" s="86" t="s">
        <v>43</v>
      </c>
      <c r="C78" s="80" t="s">
        <v>54</v>
      </c>
    </row>
    <row r="79" spans="1:3" s="36" customFormat="1" ht="39.75" customHeight="1">
      <c r="A79" s="94">
        <v>802</v>
      </c>
      <c r="B79" s="90" t="s">
        <v>168</v>
      </c>
      <c r="C79" s="78" t="s">
        <v>2</v>
      </c>
    </row>
    <row r="80" spans="1:3" s="36" customFormat="1" ht="26.25" customHeight="1" thickBot="1">
      <c r="A80" s="96">
        <v>802</v>
      </c>
      <c r="B80" s="91" t="s">
        <v>97</v>
      </c>
      <c r="C80" s="84" t="s">
        <v>3</v>
      </c>
    </row>
    <row r="81" spans="1:3" ht="27" customHeight="1" thickBot="1">
      <c r="A81" s="204" t="s">
        <v>8</v>
      </c>
      <c r="B81" s="205"/>
      <c r="C81" s="206"/>
    </row>
    <row r="82" spans="1:3" ht="26.25" customHeight="1">
      <c r="A82" s="92" t="s">
        <v>55</v>
      </c>
      <c r="B82" s="93" t="s">
        <v>158</v>
      </c>
      <c r="C82" s="92" t="s">
        <v>159</v>
      </c>
    </row>
    <row r="83" spans="1:3" ht="26.25" customHeight="1">
      <c r="A83" s="79" t="s">
        <v>55</v>
      </c>
      <c r="B83" s="81" t="s">
        <v>160</v>
      </c>
      <c r="C83" s="81" t="s">
        <v>161</v>
      </c>
    </row>
    <row r="84" ht="13.5">
      <c r="A84" s="2"/>
    </row>
    <row r="85" ht="15.75">
      <c r="A85" s="6"/>
    </row>
  </sheetData>
  <sheetProtection/>
  <mergeCells count="9">
    <mergeCell ref="A81:C81"/>
    <mergeCell ref="C8:C9"/>
    <mergeCell ref="A1:C1"/>
    <mergeCell ref="A2:C2"/>
    <mergeCell ref="A3:C3"/>
    <mergeCell ref="A4:C4"/>
    <mergeCell ref="A6:C6"/>
    <mergeCell ref="A8:B8"/>
    <mergeCell ref="A5:C5"/>
  </mergeCells>
  <printOptions/>
  <pageMargins left="0.5905511811023623" right="0.22" top="0.28" bottom="0.2" header="0.2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2017-02-14T02:06:08Z</cp:lastPrinted>
  <dcterms:created xsi:type="dcterms:W3CDTF">2004-12-03T09:36:36Z</dcterms:created>
  <dcterms:modified xsi:type="dcterms:W3CDTF">2017-03-13T09:05:47Z</dcterms:modified>
  <cp:category/>
  <cp:version/>
  <cp:contentType/>
  <cp:contentStatus/>
</cp:coreProperties>
</file>